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хар-ка13" sheetId="1" r:id="rId1"/>
    <sheet name="показ.финанс.состоян" sheetId="2" r:id="rId2"/>
    <sheet name="титул13" sheetId="3" r:id="rId3"/>
    <sheet name="субсид13" sheetId="4" r:id="rId4"/>
    <sheet name="Лист1" sheetId="5" r:id="rId5"/>
    <sheet name="хар-ка12" sheetId="6" r:id="rId6"/>
  </sheets>
  <definedNames/>
  <calcPr fullCalcOnLoad="1"/>
</workbook>
</file>

<file path=xl/sharedStrings.xml><?xml version="1.0" encoding="utf-8"?>
<sst xmlns="http://schemas.openxmlformats.org/spreadsheetml/2006/main" count="400" uniqueCount="217">
  <si>
    <t>Утверждаю:</t>
  </si>
  <si>
    <t>Директор МОУ Татауровская ООШ</t>
  </si>
  <si>
    <t>Калашникова Т.Н.</t>
  </si>
  <si>
    <t>ПЛАН</t>
  </si>
  <si>
    <t>финансово - хозяйственной деятельности</t>
  </si>
  <si>
    <t>образовательного учреждения</t>
  </si>
  <si>
    <t>Татауровсая основная общеобразовательная школа</t>
  </si>
  <si>
    <t xml:space="preserve">муниципального района  "Улётовский район" </t>
  </si>
  <si>
    <t>Забайкальского края</t>
  </si>
  <si>
    <t>муниципальное общеобразовательное учреждение</t>
  </si>
  <si>
    <t>2. Общая характеристика учреждения</t>
  </si>
  <si>
    <t>Муниципальное бюджетное общеобразовательное учреждение Татауровская основная общеобразовательная школа  муниципального района "Улётовский район" Забайкальского края</t>
  </si>
  <si>
    <t>2.1   Основной вид деятельности  - основное общее образование</t>
  </si>
  <si>
    <t>2.2  Дополнительный вид деятельности</t>
  </si>
  <si>
    <t>2.3  Наличие лицензий, свидетельства о государственной акридитации учреждения, заключение по его аттестации</t>
  </si>
  <si>
    <t>2.4   Структура  управления</t>
  </si>
  <si>
    <t>Дошкольное образование (предшествующее начальному общему образованию)</t>
  </si>
  <si>
    <t>3.  Анализ существующего положения и перспектив развития образовательного учреждения</t>
  </si>
  <si>
    <t>3.1 Общая характеристика существующего положения и перспективы развития образовательного  учреждения</t>
  </si>
  <si>
    <t>На начало 2011-2012 учебного года - 74 обучающихся, 26 детей дошкольного возраста.</t>
  </si>
  <si>
    <t>Уровень образования педагогических кадров:</t>
  </si>
  <si>
    <t>в том числе по д/саду</t>
  </si>
  <si>
    <t>Уровень квалификации педагогических кадров:</t>
  </si>
  <si>
    <t>3.2 Перспективы развития образовательнго учреждения</t>
  </si>
  <si>
    <t>Программа развития до 2013 года</t>
  </si>
  <si>
    <t>Динамика изменений основных параметров деятельности учреждения</t>
  </si>
  <si>
    <t>Показатель</t>
  </si>
  <si>
    <t>2011 год</t>
  </si>
  <si>
    <t>2012 год</t>
  </si>
  <si>
    <t>в ед.изм</t>
  </si>
  <si>
    <t>в %</t>
  </si>
  <si>
    <t>Показатели динамики численности обучающихся</t>
  </si>
  <si>
    <t>Показатели динамики численности работников и их качественный состав</t>
  </si>
  <si>
    <t>1. Численность обучающихся</t>
  </si>
  <si>
    <t>1. Численность административно управленческого персонала</t>
  </si>
  <si>
    <t>2. Численность педагогического персонала</t>
  </si>
  <si>
    <t>3. Численность прочего вспомогательного персонала</t>
  </si>
  <si>
    <t>Показатели динамики доходов учреждения</t>
  </si>
  <si>
    <t>Бюджетное финансирование</t>
  </si>
  <si>
    <t>тыс.руб.</t>
  </si>
  <si>
    <t>тыс.руб</t>
  </si>
  <si>
    <t>%</t>
  </si>
  <si>
    <t>Показатели динамики имущества учреждения</t>
  </si>
  <si>
    <t>Общая площадь учреждения</t>
  </si>
  <si>
    <t>Доходы образовательного учреждения</t>
  </si>
  <si>
    <t>Доходы образовательного учреждения на одного обучающего</t>
  </si>
  <si>
    <t>из них по детскому саду   -  3 ед.</t>
  </si>
  <si>
    <t>Штатное расписание -49</t>
  </si>
  <si>
    <t>в том числе педагогический персонал 14,5</t>
  </si>
  <si>
    <t>со средне-специальным образованием  -1чел</t>
  </si>
  <si>
    <t>в том числе по д/саду -1ед.-  1чел</t>
  </si>
  <si>
    <t>со средним образованием -1 чел</t>
  </si>
  <si>
    <t>в том числе по д/саду  -1 чел</t>
  </si>
  <si>
    <t>в том числе по д/саду  -1 чел.</t>
  </si>
  <si>
    <t>с высшим образованием -  12чел</t>
  </si>
  <si>
    <t>1.1 Численность детей дошкольного образования</t>
  </si>
  <si>
    <t>в том числе                              Доходы образовательного дошкольного учреждения</t>
  </si>
  <si>
    <t>8.  Финансово-хозяйственный план</t>
  </si>
  <si>
    <t>Показатели по выплатам учреждения</t>
  </si>
  <si>
    <t>Наименование показателя</t>
  </si>
  <si>
    <t>ДОХОДЫ</t>
  </si>
  <si>
    <t>ВЫПЛАТЫ, ВСЕГО</t>
  </si>
  <si>
    <t>в том числе:</t>
  </si>
  <si>
    <t>Оплата труда и начисления на оплату труда</t>
  </si>
  <si>
    <t>Вознаграждение за классное руководство</t>
  </si>
  <si>
    <t>Прочие выплаты</t>
  </si>
  <si>
    <t>Услуги связи</t>
  </si>
  <si>
    <t>Пособия по социальной помощи населению</t>
  </si>
  <si>
    <t>Приобретение библиотечного фонда</t>
  </si>
  <si>
    <t>Приобретение оргтехники</t>
  </si>
  <si>
    <t>Летний оздоровительный лагерь</t>
  </si>
  <si>
    <t>Компенсация за книгоиздательскую прод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</si>
  <si>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</si>
  <si>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</si>
  <si>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</si>
  <si>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</si>
  <si>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</si>
  <si>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Приобретение основных средств</t>
  </si>
  <si>
    <t>Приобретение материальных запасов</t>
  </si>
  <si>
    <t>Материальные запасы</t>
  </si>
  <si>
    <t>4. Характеристика оказываемых услуг</t>
  </si>
  <si>
    <t>4.1.  Образовательные услуги</t>
  </si>
  <si>
    <t>№</t>
  </si>
  <si>
    <t>Образовательное</t>
  </si>
  <si>
    <t>Уровень образования</t>
  </si>
  <si>
    <t>Направленность (наименование образовательной программы)</t>
  </si>
  <si>
    <t>Нормативный срок освоения</t>
  </si>
  <si>
    <t>Дошкольное образование</t>
  </si>
  <si>
    <t>Начальное общее образование</t>
  </si>
  <si>
    <t>Основное общее образование</t>
  </si>
  <si>
    <t>4 года</t>
  </si>
  <si>
    <t>5 лет</t>
  </si>
  <si>
    <t>3,5 года</t>
  </si>
  <si>
    <t>4.2.  Развивающие услуги: дополнительное образование детей</t>
  </si>
  <si>
    <t>Художественно-эстетическое образование</t>
  </si>
  <si>
    <t>Физкультурно-спортивное образование</t>
  </si>
  <si>
    <t>Наличие звания "Отличник народного просвещения"  - 2чел.</t>
  </si>
  <si>
    <t>с высшей категорией - 2 чел.</t>
  </si>
  <si>
    <t>с 1 категорией - 5 чел.</t>
  </si>
  <si>
    <t>со 2 категорией -3 чел.,   в том числе по д/саду - 1 чел.</t>
  </si>
  <si>
    <t>в том числе детский сад</t>
  </si>
  <si>
    <t>1748 кв.м.</t>
  </si>
  <si>
    <t>3683 кв.м.</t>
  </si>
  <si>
    <t>5.  План обеспечения основными средствами</t>
  </si>
  <si>
    <t>5.1.</t>
  </si>
  <si>
    <t>Потребность в основных средсвах на 2011-2012 гг</t>
  </si>
  <si>
    <t>Группа основных средств</t>
  </si>
  <si>
    <t>действующие</t>
  </si>
  <si>
    <t>общая</t>
  </si>
  <si>
    <t>недостающая потребность тыс.руб</t>
  </si>
  <si>
    <t>Здания</t>
  </si>
  <si>
    <t>Сооружения</t>
  </si>
  <si>
    <t>Машины и оборудование</t>
  </si>
  <si>
    <t>Библиотечный фонд</t>
  </si>
  <si>
    <t>Производственный и хозяйственный инвентарь</t>
  </si>
  <si>
    <t>ИТОГО</t>
  </si>
  <si>
    <t>5.2.</t>
  </si>
  <si>
    <t>Способы привлечения недостающих основных средств</t>
  </si>
  <si>
    <t>Увеличение производственных мощностей учреждения может осуществляться</t>
  </si>
  <si>
    <t>за счет поступления учредителя.</t>
  </si>
  <si>
    <t>6. Показатели финансового состояния учреждения на 01.01.2012г.</t>
  </si>
  <si>
    <t>сумма</t>
  </si>
  <si>
    <t xml:space="preserve">Нефинансовые активы всего </t>
  </si>
  <si>
    <t xml:space="preserve">               в том числе - остаточная стоимость</t>
  </si>
  <si>
    <t>из них     Недвижимое имущество</t>
  </si>
  <si>
    <t xml:space="preserve">               Особо ценное движимое имущество</t>
  </si>
  <si>
    <t>Финансовые активы  всего</t>
  </si>
  <si>
    <t>из них     Дебеторская задолженность по расходам</t>
  </si>
  <si>
    <t xml:space="preserve">               Обязательства всего</t>
  </si>
  <si>
    <t xml:space="preserve">                из них просроченная</t>
  </si>
  <si>
    <t>7. Показатели по поступлениям на 2012 год</t>
  </si>
  <si>
    <t>наименование  показателя</t>
  </si>
  <si>
    <t>всего</t>
  </si>
  <si>
    <t>в т.ч.по лицеым счетам</t>
  </si>
  <si>
    <t>Остаток средств всего</t>
  </si>
  <si>
    <t>Поступления, всего</t>
  </si>
  <si>
    <t>из них субсидии на выполнение муниципального задания</t>
  </si>
  <si>
    <t>Директор. Управляющий совет. Собрание трудового коллектива.</t>
  </si>
  <si>
    <t>Лицензия: серия РО    № 008903  дата выдачи 20.09.2010г</t>
  </si>
  <si>
    <t>Государственная акредитация  - серия 75АА  №000011 дата выдачи 28.10.2010 года</t>
  </si>
  <si>
    <t xml:space="preserve">9. </t>
  </si>
  <si>
    <t xml:space="preserve">Перечень мероприятий по повышению эффективности деятельности </t>
  </si>
  <si>
    <t>Наименование мероприятий</t>
  </si>
  <si>
    <t>срок проведения</t>
  </si>
  <si>
    <t>затраты необходимые для проведения мероприятий тыс.руб</t>
  </si>
  <si>
    <t>Обучение, повышение квалификации (курсы,семинары)</t>
  </si>
  <si>
    <t>Автоматизация рабочих мест педагогического персонала- приобретение компьютеров, ауди и видио техники, мультимедийного оборудования, мебели</t>
  </si>
  <si>
    <t>Подписка на журналы</t>
  </si>
  <si>
    <t>итого</t>
  </si>
  <si>
    <t>Исполнитель ___________________ Дармограева О.Г.</t>
  </si>
  <si>
    <t>Лицензия: серия 75201   № 0000088  дата выдачи 21.12.2012г</t>
  </si>
  <si>
    <t>На начало 2012-2013 учебного года - 73 обучающихся, 23 детей дошкольного возраста.</t>
  </si>
  <si>
    <t>Штатное расписание -51</t>
  </si>
  <si>
    <t>в том числе педагогический персонал 16,5</t>
  </si>
  <si>
    <t>2013 год</t>
  </si>
  <si>
    <t>Доходы образовательного учреждения на одного дошкольного обучающего</t>
  </si>
  <si>
    <t>на 2014 год</t>
  </si>
  <si>
    <t>"___"  _____________________ 2014г.</t>
  </si>
  <si>
    <t>1.Нефинансовые активы, всего</t>
  </si>
  <si>
    <t>из них</t>
  </si>
  <si>
    <t>1.1 Общая балансовая стоимость недвижимого имущества, всего</t>
  </si>
  <si>
    <t>I I   Показатели финансового состояния учреждения</t>
  </si>
  <si>
    <t>1.1.1. стоимость имущества,закрепленного собственником имущества за бюджетным(автономным) учреждением на праве оперативного управления</t>
  </si>
  <si>
    <t xml:space="preserve">1.1.2. стоимость имущества, приобретенного бюджетным(автономным) учреждением(подразделением) за счет  выделенных собственником имущества учреждения средства </t>
  </si>
  <si>
    <t>1.1.3. стоимость имущества, приобретенного бюджетным(автономным) учреждением(подразделением) за счет 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</si>
  <si>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</si>
  <si>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</si>
  <si>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имущества</t>
  </si>
  <si>
    <t>1.2.2.остаточная стоимость особого ценного имущества</t>
  </si>
  <si>
    <t>II  Финансовые активы, всего</t>
  </si>
  <si>
    <t>2.2. Дебиторская задолженность выданным авансам, полученным за счет средств бюджета муниципального района "Улетовский район" всего:</t>
  </si>
  <si>
    <t>2.1. Дебиторская задолженность по доходам, полученным за счет средств бюджета муниципального района "Улетовский район"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</si>
  <si>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</si>
  <si>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</si>
  <si>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</si>
  <si>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</si>
  <si>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</si>
  <si>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прибретение основных средств</t>
  </si>
  <si>
    <t>2.2.7. по выданным авансам на прибретение нематериальных активов</t>
  </si>
  <si>
    <t>2.2.8. по выданным авансам на прибретение непроизведенных активов</t>
  </si>
  <si>
    <t>2.2.9. по выданным авансам на материальных запасов</t>
  </si>
  <si>
    <t>2.2.10. по выданным авансам на прочие услуги</t>
  </si>
  <si>
    <t>2.3. Дебиторская задолженность выданным авансам, полученным за счет доходов, полученных от платной и иной деятельности всего:</t>
  </si>
  <si>
    <t>III Обязательства, всего</t>
  </si>
  <si>
    <t>3.1.  Просроченная кредиторская  задолженность</t>
  </si>
  <si>
    <t>3.2.1.расчеты  по заработной плате начислениям</t>
  </si>
  <si>
    <t>3.2.2.расчеты  по прочим выплатам</t>
  </si>
  <si>
    <t>3.2.3.расчеты  по  начислениям на оплату труда</t>
  </si>
  <si>
    <t>3.2.4. по оплате услуг связи</t>
  </si>
  <si>
    <t>3.2.5.по оплате транспортных услуг</t>
  </si>
  <si>
    <t>3.2.6. по оплате коммунальных услуг</t>
  </si>
  <si>
    <t>3.2.7. по опате услуг по содержанию имущества</t>
  </si>
  <si>
    <t>3.2.8. по оплате прочих услуг</t>
  </si>
  <si>
    <t>3.2.9. на прибретение основных средств</t>
  </si>
  <si>
    <t>3.2.10. на прибретение нематериальных активов</t>
  </si>
  <si>
    <t>3.2.11. на прибретение непроизведенных активов</t>
  </si>
  <si>
    <t>3.2.12. на прибретение материальных запасов</t>
  </si>
  <si>
    <t>3.2.13. по оплате прочих расходов</t>
  </si>
  <si>
    <t>3.2.14. по платежам в бюджет</t>
  </si>
  <si>
    <t>3.2. Кредиторская задолженность по расчетам с поставщиками и подрядчиками за счет доходов,полученных от платной и иной приносящей деятельности, всего:</t>
  </si>
  <si>
    <t>3.2. Кредиторская задолженность по расчетам с поставщиками и подрядчиками за счет средств бюджета района, всего:</t>
  </si>
  <si>
    <t>1.2 Общая балансовая стоимость движимого имущества всего:</t>
  </si>
  <si>
    <t xml:space="preserve">3.2.1.расчеты  по заработной плате </t>
  </si>
  <si>
    <t>3.2.15. по прочим расчетам с кредиторами</t>
  </si>
  <si>
    <t>8.1 Субсидии краевого бюджета (школа)</t>
  </si>
  <si>
    <t>8.2 Субсидии краевого бюджета (детский сад)</t>
  </si>
  <si>
    <t>8.3 Субсидии местного бюджета (школа)</t>
  </si>
  <si>
    <r>
      <t>8.4 Субсидии местного бюджета (</t>
    </r>
    <r>
      <rPr>
        <b/>
        <i/>
        <sz val="11"/>
        <rFont val="Arial Cyr"/>
        <family val="0"/>
      </rPr>
      <t>детский сад)</t>
    </r>
  </si>
  <si>
    <t>2014год</t>
  </si>
  <si>
    <t>Материальные запасы (питание)</t>
  </si>
  <si>
    <t>2013г.</t>
  </si>
  <si>
    <t>май-июнь</t>
  </si>
  <si>
    <t>Потребность в основных средсвах на 2014 г.</t>
  </si>
  <si>
    <t>6. Показатели финансового состояния учреждения на 01.01.2014г.</t>
  </si>
  <si>
    <t>7. Показатели по поступлениям за 2013 год</t>
  </si>
  <si>
    <t>2014 год</t>
  </si>
  <si>
    <t>Программа развития по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</si>
</sst>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i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i/>
      <sz val="13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justify"/>
    </xf>
    <xf numFmtId="164" fontId="0" fillId="0" borderId="10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K25" sqref="K25"/>
    </sheetView>
  </sheetViews>
  <sheetFormatPr defaultColWidth="9.00390625" defaultRowHeight="12.75"/>
  <sheetData>
    <row r="1" spans="1:4" ht="15.75">
      <c r="A1" s="4" t="s">
        <v>10</v>
      </c>
      <c r="B1" s="4"/>
      <c r="C1" s="4"/>
      <c r="D1" s="4"/>
    </row>
    <row r="2" spans="1:7" ht="14.25">
      <c r="A2" s="5" t="s">
        <v>12</v>
      </c>
      <c r="B2" s="5"/>
      <c r="C2" s="5"/>
      <c r="D2" s="5"/>
      <c r="E2" s="5"/>
      <c r="F2" s="5"/>
      <c r="G2" s="5"/>
    </row>
    <row r="3" spans="1:8" ht="12.75">
      <c r="A3" s="74" t="s">
        <v>11</v>
      </c>
      <c r="B3" s="74"/>
      <c r="C3" s="74"/>
      <c r="D3" s="74"/>
      <c r="E3" s="74"/>
      <c r="F3" s="74"/>
      <c r="G3" s="74"/>
      <c r="H3" s="74"/>
    </row>
    <row r="5" spans="1:4" ht="14.25">
      <c r="A5" s="5" t="s">
        <v>13</v>
      </c>
      <c r="B5" s="5"/>
      <c r="C5" s="5"/>
      <c r="D5" s="5"/>
    </row>
    <row r="6" ht="12.75">
      <c r="A6" t="s">
        <v>16</v>
      </c>
    </row>
    <row r="8" spans="1:8" ht="14.25">
      <c r="A8" s="73" t="s">
        <v>14</v>
      </c>
      <c r="B8" s="73"/>
      <c r="C8" s="73"/>
      <c r="D8" s="73"/>
      <c r="E8" s="73"/>
      <c r="F8" s="73"/>
      <c r="G8" s="73"/>
      <c r="H8" s="73"/>
    </row>
    <row r="10" ht="12.75">
      <c r="A10" t="s">
        <v>150</v>
      </c>
    </row>
    <row r="12" ht="12.75">
      <c r="A12" t="s">
        <v>139</v>
      </c>
    </row>
    <row r="14" spans="1:8" ht="14.25">
      <c r="A14" s="75" t="s">
        <v>15</v>
      </c>
      <c r="B14" s="75"/>
      <c r="C14" s="75"/>
      <c r="D14" s="75"/>
      <c r="E14" s="75"/>
      <c r="F14" s="75"/>
      <c r="G14" s="75"/>
      <c r="H14" s="75"/>
    </row>
    <row r="16" ht="12.75">
      <c r="A16" t="s">
        <v>137</v>
      </c>
    </row>
    <row r="18" spans="1:8" ht="15.75">
      <c r="A18" s="76" t="s">
        <v>17</v>
      </c>
      <c r="B18" s="76"/>
      <c r="C18" s="76"/>
      <c r="D18" s="76"/>
      <c r="E18" s="76"/>
      <c r="F18" s="76"/>
      <c r="G18" s="76"/>
      <c r="H18" s="76"/>
    </row>
    <row r="20" spans="1:8" ht="14.25">
      <c r="A20" s="73" t="s">
        <v>18</v>
      </c>
      <c r="B20" s="73"/>
      <c r="C20" s="73"/>
      <c r="D20" s="73"/>
      <c r="E20" s="73"/>
      <c r="F20" s="73"/>
      <c r="G20" s="73"/>
      <c r="H20" s="73"/>
    </row>
    <row r="22" spans="1:8" ht="12.75">
      <c r="A22" s="14" t="s">
        <v>151</v>
      </c>
      <c r="B22" s="14"/>
      <c r="C22" s="14"/>
      <c r="D22" s="14"/>
      <c r="E22" s="14"/>
      <c r="F22" s="14"/>
      <c r="G22" s="14"/>
      <c r="H22" s="14"/>
    </row>
    <row r="23" spans="1:8" ht="12.75">
      <c r="A23" s="48"/>
      <c r="B23" s="48"/>
      <c r="C23" s="48"/>
      <c r="D23" s="48"/>
      <c r="E23" s="48"/>
      <c r="F23" s="48"/>
      <c r="G23" s="48"/>
      <c r="H23" s="48"/>
    </row>
    <row r="24" spans="1:8" ht="12.75">
      <c r="A24" s="72" t="s">
        <v>152</v>
      </c>
      <c r="B24" s="72"/>
      <c r="C24" s="72"/>
      <c r="D24" s="72"/>
      <c r="E24" s="72"/>
      <c r="F24" s="72"/>
      <c r="G24" s="72"/>
      <c r="H24" s="72"/>
    </row>
    <row r="25" spans="1:8" ht="12.75">
      <c r="A25" s="42" t="s">
        <v>153</v>
      </c>
      <c r="B25" s="42"/>
      <c r="C25" s="42"/>
      <c r="D25" s="42"/>
      <c r="E25" s="42"/>
      <c r="F25" s="42"/>
      <c r="G25" s="42"/>
      <c r="H25" s="42"/>
    </row>
    <row r="26" spans="1:8" ht="12.75">
      <c r="A26" s="42" t="s">
        <v>46</v>
      </c>
      <c r="B26" s="42"/>
      <c r="C26" s="42"/>
      <c r="D26" s="42"/>
      <c r="E26" s="42"/>
      <c r="F26" s="42"/>
      <c r="G26" s="42"/>
      <c r="H26" s="42"/>
    </row>
    <row r="27" spans="1:8" ht="12.75">
      <c r="A27" s="42"/>
      <c r="B27" s="42"/>
      <c r="C27" s="42"/>
      <c r="D27" s="42"/>
      <c r="E27" s="42"/>
      <c r="F27" s="42"/>
      <c r="G27" s="42"/>
      <c r="H27" s="42"/>
    </row>
    <row r="28" spans="1:8" ht="12.75">
      <c r="A28" s="72" t="s">
        <v>20</v>
      </c>
      <c r="B28" s="72"/>
      <c r="C28" s="72"/>
      <c r="D28" s="72"/>
      <c r="E28" s="72"/>
      <c r="F28" s="72"/>
      <c r="G28" s="72"/>
      <c r="H28" s="72"/>
    </row>
    <row r="29" spans="1:8" ht="12.75">
      <c r="A29" s="42" t="s">
        <v>54</v>
      </c>
      <c r="B29" s="42"/>
      <c r="C29" s="42"/>
      <c r="D29" s="42"/>
      <c r="E29" s="42"/>
      <c r="F29" s="42"/>
      <c r="G29" s="42"/>
      <c r="H29" s="42"/>
    </row>
    <row r="30" spans="1:8" ht="12.75">
      <c r="A30" s="42" t="s">
        <v>53</v>
      </c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 t="s">
        <v>49</v>
      </c>
      <c r="B32" s="42"/>
      <c r="C32" s="42"/>
      <c r="D32" s="42"/>
      <c r="E32" s="42"/>
      <c r="F32" s="42"/>
      <c r="G32" s="42"/>
      <c r="H32" s="42"/>
    </row>
    <row r="33" spans="1:8" ht="12.75">
      <c r="A33" s="42" t="s">
        <v>50</v>
      </c>
      <c r="B33" s="42"/>
      <c r="C33" s="42"/>
      <c r="D33" s="42"/>
      <c r="E33" s="42"/>
      <c r="F33" s="42"/>
      <c r="G33" s="42"/>
      <c r="H33" s="42"/>
    </row>
    <row r="34" spans="1:8" ht="12.75">
      <c r="A34" s="42"/>
      <c r="B34" s="42"/>
      <c r="C34" s="42"/>
      <c r="D34" s="42"/>
      <c r="E34" s="42"/>
      <c r="F34" s="42"/>
      <c r="G34" s="42"/>
      <c r="H34" s="42"/>
    </row>
    <row r="35" spans="1:8" ht="12.75">
      <c r="A35" s="42" t="s">
        <v>51</v>
      </c>
      <c r="B35" s="42"/>
      <c r="C35" s="42"/>
      <c r="D35" s="42"/>
      <c r="E35" s="42"/>
      <c r="F35" s="42"/>
      <c r="G35" s="42"/>
      <c r="H35" s="42"/>
    </row>
    <row r="36" spans="1:8" ht="12.75">
      <c r="A36" s="42" t="s">
        <v>52</v>
      </c>
      <c r="B36" s="42"/>
      <c r="C36" s="42"/>
      <c r="D36" s="42"/>
      <c r="E36" s="42"/>
      <c r="F36" s="42"/>
      <c r="G36" s="42"/>
      <c r="H36" s="42"/>
    </row>
    <row r="37" spans="1:8" ht="12.75">
      <c r="A37" s="42"/>
      <c r="B37" s="42"/>
      <c r="C37" s="42"/>
      <c r="D37" s="42"/>
      <c r="E37" s="42"/>
      <c r="F37" s="42"/>
      <c r="G37" s="42"/>
      <c r="H37" s="42"/>
    </row>
    <row r="38" spans="1:8" ht="12.75">
      <c r="A38" s="42"/>
      <c r="B38" s="42"/>
      <c r="C38" s="42"/>
      <c r="D38" s="42"/>
      <c r="E38" s="42"/>
      <c r="F38" s="42"/>
      <c r="G38" s="42"/>
      <c r="H38" s="42"/>
    </row>
    <row r="39" spans="1:8" ht="12.75">
      <c r="A39" s="72" t="s">
        <v>22</v>
      </c>
      <c r="B39" s="72"/>
      <c r="C39" s="72"/>
      <c r="D39" s="72"/>
      <c r="E39" s="72"/>
      <c r="F39" s="72"/>
      <c r="G39" s="72"/>
      <c r="H39" s="72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42" t="s">
        <v>96</v>
      </c>
      <c r="B41" s="42"/>
      <c r="C41" s="42"/>
      <c r="D41" s="42"/>
      <c r="E41" s="42"/>
      <c r="F41" s="42"/>
      <c r="G41" s="42"/>
      <c r="H41" s="42"/>
    </row>
    <row r="42" spans="1:8" ht="12.75">
      <c r="A42" s="42" t="s">
        <v>97</v>
      </c>
      <c r="B42" s="42"/>
      <c r="C42" s="42"/>
      <c r="D42" s="42"/>
      <c r="E42" s="42"/>
      <c r="F42" s="42"/>
      <c r="G42" s="42"/>
      <c r="H42" s="42"/>
    </row>
    <row r="43" spans="1:8" ht="12.75">
      <c r="A43" s="42" t="s">
        <v>98</v>
      </c>
      <c r="B43" s="42"/>
      <c r="C43" s="42"/>
      <c r="D43" s="42"/>
      <c r="E43" s="42"/>
      <c r="F43" s="42"/>
      <c r="G43" s="42"/>
      <c r="H43" s="42"/>
    </row>
    <row r="44" spans="1:8" ht="12.75">
      <c r="A44" s="42" t="s">
        <v>99</v>
      </c>
      <c r="B44" s="42"/>
      <c r="C44" s="42"/>
      <c r="D44" s="42"/>
      <c r="E44" s="42"/>
      <c r="F44" s="42"/>
      <c r="G44" s="42"/>
      <c r="H44" s="42"/>
    </row>
    <row r="45" spans="1:8" ht="12.75">
      <c r="A45" s="42"/>
      <c r="B45" s="42"/>
      <c r="C45" s="42"/>
      <c r="D45" s="42"/>
      <c r="E45" s="42"/>
      <c r="F45" s="42"/>
      <c r="G45" s="42"/>
      <c r="H45" s="42"/>
    </row>
    <row r="46" spans="1:8" ht="12.75">
      <c r="A46" s="42"/>
      <c r="B46" s="42"/>
      <c r="C46" s="42"/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12.75">
      <c r="A49" s="42"/>
      <c r="B49" s="42"/>
      <c r="C49" s="42"/>
      <c r="D49" s="42"/>
      <c r="E49" s="42"/>
      <c r="F49" s="42"/>
      <c r="G49" s="42"/>
      <c r="H49" s="42"/>
    </row>
    <row r="50" spans="1:8" ht="12.75">
      <c r="A50" s="42"/>
      <c r="B50" s="42"/>
      <c r="C50" s="42"/>
      <c r="D50" s="42"/>
      <c r="E50" s="42"/>
      <c r="F50" s="42"/>
      <c r="G50" s="42"/>
      <c r="H50" s="42"/>
    </row>
    <row r="52" spans="1:8" ht="14.25">
      <c r="A52" s="5" t="s">
        <v>23</v>
      </c>
      <c r="B52" s="5"/>
      <c r="C52" s="5"/>
      <c r="D52" s="5"/>
      <c r="E52" s="5"/>
      <c r="F52" s="5"/>
      <c r="G52" s="5"/>
      <c r="H52" s="5"/>
    </row>
    <row r="54" spans="1:8" ht="16.5">
      <c r="A54" s="70" t="s">
        <v>216</v>
      </c>
      <c r="B54" s="70"/>
      <c r="C54" s="70"/>
      <c r="D54" s="70"/>
      <c r="E54" s="70"/>
      <c r="F54" s="70"/>
      <c r="G54" s="70"/>
      <c r="H54" s="70"/>
    </row>
    <row r="56" spans="1:9" ht="12.75">
      <c r="A56" s="71" t="s">
        <v>25</v>
      </c>
      <c r="B56" s="71"/>
      <c r="C56" s="71"/>
      <c r="D56" s="71"/>
      <c r="E56" s="71"/>
      <c r="F56" s="71"/>
      <c r="G56" s="71"/>
      <c r="H56" s="71"/>
      <c r="I56" s="71"/>
    </row>
    <row r="58" spans="1:9" ht="12.75">
      <c r="A58" s="69" t="s">
        <v>26</v>
      </c>
      <c r="B58" s="69"/>
      <c r="C58" s="69"/>
      <c r="D58" s="69" t="s">
        <v>154</v>
      </c>
      <c r="E58" s="69"/>
      <c r="F58" s="47" t="s">
        <v>215</v>
      </c>
      <c r="G58" s="47"/>
      <c r="H58" s="47"/>
      <c r="I58" s="47"/>
    </row>
    <row r="59" spans="1:9" ht="12.75">
      <c r="A59" s="69"/>
      <c r="B59" s="69"/>
      <c r="C59" s="69"/>
      <c r="D59" s="69"/>
      <c r="E59" s="69"/>
      <c r="F59" s="47" t="s">
        <v>29</v>
      </c>
      <c r="G59" s="47"/>
      <c r="H59" s="47" t="s">
        <v>30</v>
      </c>
      <c r="I59" s="47"/>
    </row>
    <row r="60" spans="1:9" ht="12.75">
      <c r="A60" s="67" t="s">
        <v>31</v>
      </c>
      <c r="B60" s="68"/>
      <c r="C60" s="68"/>
      <c r="D60" s="68"/>
      <c r="E60" s="68"/>
      <c r="F60" s="68"/>
      <c r="G60" s="68"/>
      <c r="H60" s="68"/>
      <c r="I60" s="68"/>
    </row>
    <row r="61" spans="1:9" ht="12.75">
      <c r="A61" s="67"/>
      <c r="B61" s="68"/>
      <c r="C61" s="68"/>
      <c r="D61" s="68"/>
      <c r="E61" s="68"/>
      <c r="F61" s="68"/>
      <c r="G61" s="68"/>
      <c r="H61" s="68"/>
      <c r="I61" s="68"/>
    </row>
    <row r="62" spans="1:9" ht="12.75">
      <c r="A62" s="65" t="s">
        <v>33</v>
      </c>
      <c r="B62" s="65"/>
      <c r="C62" s="65"/>
      <c r="D62" s="69">
        <v>75</v>
      </c>
      <c r="E62" s="69"/>
      <c r="F62" s="69">
        <v>73</v>
      </c>
      <c r="G62" s="69"/>
      <c r="H62" s="108">
        <f>F62/D62%</f>
        <v>97.33333333333333</v>
      </c>
      <c r="I62" s="108"/>
    </row>
    <row r="63" spans="1:9" ht="12.75">
      <c r="A63" s="65"/>
      <c r="B63" s="65"/>
      <c r="C63" s="65"/>
      <c r="D63" s="69"/>
      <c r="E63" s="69"/>
      <c r="F63" s="69"/>
      <c r="G63" s="69"/>
      <c r="H63" s="108"/>
      <c r="I63" s="108"/>
    </row>
    <row r="64" spans="1:9" ht="12.75">
      <c r="A64" s="65" t="s">
        <v>55</v>
      </c>
      <c r="B64" s="65"/>
      <c r="C64" s="65"/>
      <c r="D64" s="47">
        <v>24</v>
      </c>
      <c r="E64" s="47"/>
      <c r="F64" s="47">
        <v>24</v>
      </c>
      <c r="G64" s="47"/>
      <c r="H64" s="47">
        <v>100</v>
      </c>
      <c r="I64" s="47"/>
    </row>
    <row r="65" spans="1:9" ht="12.75">
      <c r="A65" s="65"/>
      <c r="B65" s="65"/>
      <c r="C65" s="65"/>
      <c r="D65" s="47"/>
      <c r="E65" s="47"/>
      <c r="F65" s="47"/>
      <c r="G65" s="47"/>
      <c r="H65" s="47"/>
      <c r="I65" s="47"/>
    </row>
    <row r="66" spans="1:9" ht="12.75">
      <c r="A66" s="67" t="s">
        <v>32</v>
      </c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7"/>
      <c r="B67" s="68"/>
      <c r="C67" s="68"/>
      <c r="D67" s="68"/>
      <c r="E67" s="68"/>
      <c r="F67" s="68"/>
      <c r="G67" s="68"/>
      <c r="H67" s="68"/>
      <c r="I67" s="68"/>
    </row>
    <row r="68" spans="1:9" ht="12.75">
      <c r="A68" s="65" t="s">
        <v>34</v>
      </c>
      <c r="B68" s="65"/>
      <c r="C68" s="65"/>
      <c r="D68" s="44">
        <v>3</v>
      </c>
      <c r="E68" s="44"/>
      <c r="F68" s="44">
        <v>3</v>
      </c>
      <c r="G68" s="44"/>
      <c r="H68" s="44">
        <v>100</v>
      </c>
      <c r="I68" s="44"/>
    </row>
    <row r="69" spans="1:9" ht="30" customHeight="1">
      <c r="A69" s="65"/>
      <c r="B69" s="65"/>
      <c r="C69" s="65"/>
      <c r="D69" s="44"/>
      <c r="E69" s="44"/>
      <c r="F69" s="44"/>
      <c r="G69" s="44"/>
      <c r="H69" s="44"/>
      <c r="I69" s="44"/>
    </row>
    <row r="70" spans="1:9" ht="12.75">
      <c r="A70" s="65" t="s">
        <v>35</v>
      </c>
      <c r="B70" s="65"/>
      <c r="C70" s="65"/>
      <c r="D70" s="44">
        <v>13</v>
      </c>
      <c r="E70" s="44"/>
      <c r="F70" s="44">
        <v>15</v>
      </c>
      <c r="G70" s="44"/>
      <c r="H70" s="44">
        <v>100</v>
      </c>
      <c r="I70" s="44"/>
    </row>
    <row r="71" spans="1:9" ht="12.75">
      <c r="A71" s="65"/>
      <c r="B71" s="65"/>
      <c r="C71" s="65"/>
      <c r="D71" s="44"/>
      <c r="E71" s="44"/>
      <c r="F71" s="44"/>
      <c r="G71" s="44"/>
      <c r="H71" s="44"/>
      <c r="I71" s="44"/>
    </row>
    <row r="72" spans="1:9" ht="12.75">
      <c r="A72" s="65" t="s">
        <v>21</v>
      </c>
      <c r="B72" s="65"/>
      <c r="C72" s="65"/>
      <c r="D72" s="44">
        <v>3</v>
      </c>
      <c r="E72" s="44"/>
      <c r="F72" s="44">
        <v>3</v>
      </c>
      <c r="G72" s="44"/>
      <c r="H72" s="44">
        <v>100</v>
      </c>
      <c r="I72" s="44"/>
    </row>
    <row r="73" spans="1:9" ht="12.75">
      <c r="A73" s="65"/>
      <c r="B73" s="65"/>
      <c r="C73" s="65"/>
      <c r="D73" s="44"/>
      <c r="E73" s="44"/>
      <c r="F73" s="44"/>
      <c r="G73" s="44"/>
      <c r="H73" s="44"/>
      <c r="I73" s="44"/>
    </row>
    <row r="74" spans="1:9" ht="12.75">
      <c r="A74" s="65" t="s">
        <v>36</v>
      </c>
      <c r="B74" s="65"/>
      <c r="C74" s="65"/>
      <c r="D74" s="44">
        <v>17</v>
      </c>
      <c r="E74" s="44"/>
      <c r="F74" s="44">
        <v>17</v>
      </c>
      <c r="G74" s="44"/>
      <c r="H74" s="44">
        <v>100</v>
      </c>
      <c r="I74" s="44"/>
    </row>
    <row r="75" spans="1:9" ht="12.75">
      <c r="A75" s="65"/>
      <c r="B75" s="65"/>
      <c r="C75" s="65"/>
      <c r="D75" s="44"/>
      <c r="E75" s="44"/>
      <c r="F75" s="44"/>
      <c r="G75" s="44"/>
      <c r="H75" s="44"/>
      <c r="I75" s="44"/>
    </row>
    <row r="76" spans="1:9" ht="12.75">
      <c r="A76" s="65" t="s">
        <v>21</v>
      </c>
      <c r="B76" s="65"/>
      <c r="C76" s="65"/>
      <c r="D76" s="44">
        <v>6</v>
      </c>
      <c r="E76" s="44"/>
      <c r="F76" s="44">
        <v>6</v>
      </c>
      <c r="G76" s="44"/>
      <c r="H76" s="44">
        <v>100</v>
      </c>
      <c r="I76" s="44"/>
    </row>
    <row r="77" spans="1:9" ht="12.75">
      <c r="A77" s="65"/>
      <c r="B77" s="65"/>
      <c r="C77" s="65"/>
      <c r="D77" s="44"/>
      <c r="E77" s="44"/>
      <c r="F77" s="44"/>
      <c r="G77" s="44"/>
      <c r="H77" s="44"/>
      <c r="I77" s="44"/>
    </row>
    <row r="78" spans="1:9" ht="12.75">
      <c r="A78" s="67" t="s">
        <v>37</v>
      </c>
      <c r="B78" s="68"/>
      <c r="C78" s="68"/>
      <c r="D78" s="68"/>
      <c r="E78" s="68"/>
      <c r="F78" s="68"/>
      <c r="G78" s="68"/>
      <c r="H78" s="68"/>
      <c r="I78" s="68"/>
    </row>
    <row r="79" spans="1:9" ht="12.75">
      <c r="A79" s="67"/>
      <c r="B79" s="68"/>
      <c r="C79" s="68"/>
      <c r="D79" s="68"/>
      <c r="E79" s="68"/>
      <c r="F79" s="68"/>
      <c r="G79" s="68"/>
      <c r="H79" s="68"/>
      <c r="I79" s="68"/>
    </row>
    <row r="80" spans="1:9" ht="12.75">
      <c r="A80" s="65" t="s">
        <v>38</v>
      </c>
      <c r="B80" s="65"/>
      <c r="C80" s="65"/>
      <c r="D80" s="69" t="s">
        <v>39</v>
      </c>
      <c r="E80" s="69"/>
      <c r="F80" s="69" t="s">
        <v>40</v>
      </c>
      <c r="G80" s="69"/>
      <c r="H80" s="69" t="s">
        <v>41</v>
      </c>
      <c r="I80" s="69"/>
    </row>
    <row r="81" spans="1:9" ht="12.75">
      <c r="A81" s="65"/>
      <c r="B81" s="65"/>
      <c r="C81" s="65"/>
      <c r="D81" s="69"/>
      <c r="E81" s="69"/>
      <c r="F81" s="69"/>
      <c r="G81" s="69"/>
      <c r="H81" s="69"/>
      <c r="I81" s="69"/>
    </row>
    <row r="82" spans="1:9" ht="12.75">
      <c r="A82" s="65" t="s">
        <v>44</v>
      </c>
      <c r="B82" s="65"/>
      <c r="C82" s="65"/>
      <c r="D82" s="66">
        <f>I146</f>
        <v>11298.300000000001</v>
      </c>
      <c r="E82" s="66"/>
      <c r="F82" s="66">
        <v>10390.05</v>
      </c>
      <c r="G82" s="66"/>
      <c r="H82" s="66">
        <f>F82/D82%</f>
        <v>91.96118000053104</v>
      </c>
      <c r="I82" s="66"/>
    </row>
    <row r="83" spans="1:9" ht="12.75">
      <c r="A83" s="65"/>
      <c r="B83" s="65"/>
      <c r="C83" s="65"/>
      <c r="D83" s="66"/>
      <c r="E83" s="66"/>
      <c r="F83" s="66"/>
      <c r="G83" s="66"/>
      <c r="H83" s="66"/>
      <c r="I83" s="66"/>
    </row>
    <row r="84" spans="1:9" ht="12.75">
      <c r="A84" s="65" t="s">
        <v>56</v>
      </c>
      <c r="B84" s="65"/>
      <c r="C84" s="65"/>
      <c r="D84" s="66">
        <v>1292.75</v>
      </c>
      <c r="E84" s="66"/>
      <c r="F84" s="66">
        <v>2068.1</v>
      </c>
      <c r="G84" s="66"/>
      <c r="H84" s="66">
        <f>F84/D84%</f>
        <v>159.9767936569329</v>
      </c>
      <c r="I84" s="66"/>
    </row>
    <row r="85" spans="1:9" ht="28.5" customHeight="1">
      <c r="A85" s="65"/>
      <c r="B85" s="65"/>
      <c r="C85" s="65"/>
      <c r="D85" s="66"/>
      <c r="E85" s="66"/>
      <c r="F85" s="66"/>
      <c r="G85" s="66"/>
      <c r="H85" s="66"/>
      <c r="I85" s="66"/>
    </row>
    <row r="86" spans="1:9" ht="12.75">
      <c r="A86" s="65" t="s">
        <v>45</v>
      </c>
      <c r="B86" s="65"/>
      <c r="C86" s="65"/>
      <c r="D86" s="66">
        <v>133.4</v>
      </c>
      <c r="E86" s="66"/>
      <c r="F86" s="66">
        <v>114</v>
      </c>
      <c r="G86" s="66"/>
      <c r="H86" s="66">
        <f>F86/D86%</f>
        <v>85.45727136431783</v>
      </c>
      <c r="I86" s="66"/>
    </row>
    <row r="87" spans="1:9" ht="33" customHeight="1">
      <c r="A87" s="65"/>
      <c r="B87" s="65"/>
      <c r="C87" s="65"/>
      <c r="D87" s="66"/>
      <c r="E87" s="66"/>
      <c r="F87" s="66"/>
      <c r="G87" s="66"/>
      <c r="H87" s="66"/>
      <c r="I87" s="66"/>
    </row>
    <row r="88" spans="1:9" ht="12.75">
      <c r="A88" s="65" t="s">
        <v>155</v>
      </c>
      <c r="B88" s="65"/>
      <c r="C88" s="65"/>
      <c r="D88" s="66">
        <v>53.87</v>
      </c>
      <c r="E88" s="66"/>
      <c r="F88" s="66">
        <v>86.1</v>
      </c>
      <c r="G88" s="66"/>
      <c r="H88" s="66">
        <f>F88/D88%</f>
        <v>159.8292184889549</v>
      </c>
      <c r="I88" s="66"/>
    </row>
    <row r="89" spans="1:9" ht="31.5" customHeight="1">
      <c r="A89" s="65"/>
      <c r="B89" s="65"/>
      <c r="C89" s="65"/>
      <c r="D89" s="66"/>
      <c r="E89" s="66"/>
      <c r="F89" s="66"/>
      <c r="G89" s="66"/>
      <c r="H89" s="66"/>
      <c r="I89" s="66"/>
    </row>
    <row r="90" spans="1:9" ht="12.75">
      <c r="A90" s="61" t="s">
        <v>42</v>
      </c>
      <c r="B90" s="62"/>
      <c r="C90" s="62"/>
      <c r="D90" s="62"/>
      <c r="E90" s="62"/>
      <c r="F90" s="62"/>
      <c r="G90" s="62"/>
      <c r="H90" s="62"/>
      <c r="I90" s="62"/>
    </row>
    <row r="91" spans="1:9" ht="12.75">
      <c r="A91" s="63"/>
      <c r="B91" s="64"/>
      <c r="C91" s="64"/>
      <c r="D91" s="64"/>
      <c r="E91" s="64"/>
      <c r="F91" s="64"/>
      <c r="G91" s="64"/>
      <c r="H91" s="64"/>
      <c r="I91" s="64"/>
    </row>
    <row r="92" spans="1:9" ht="12.75">
      <c r="A92" s="65" t="s">
        <v>43</v>
      </c>
      <c r="B92" s="65"/>
      <c r="C92" s="65"/>
      <c r="D92" s="44" t="s">
        <v>102</v>
      </c>
      <c r="E92" s="44"/>
      <c r="F92" s="44" t="s">
        <v>102</v>
      </c>
      <c r="G92" s="44"/>
      <c r="H92" s="59"/>
      <c r="I92" s="60"/>
    </row>
    <row r="93" spans="1:9" ht="12.75">
      <c r="A93" s="65"/>
      <c r="B93" s="65"/>
      <c r="C93" s="65"/>
      <c r="D93" s="44"/>
      <c r="E93" s="44"/>
      <c r="F93" s="44"/>
      <c r="G93" s="44"/>
      <c r="H93" s="59"/>
      <c r="I93" s="60"/>
    </row>
    <row r="94" spans="1:9" ht="12.75">
      <c r="A94" s="53" t="s">
        <v>100</v>
      </c>
      <c r="B94" s="54"/>
      <c r="C94" s="55"/>
      <c r="D94" s="44" t="s">
        <v>101</v>
      </c>
      <c r="E94" s="44"/>
      <c r="F94" s="44" t="s">
        <v>101</v>
      </c>
      <c r="G94" s="44"/>
      <c r="H94" s="59"/>
      <c r="I94" s="60"/>
    </row>
    <row r="95" spans="1:9" ht="12.75">
      <c r="A95" s="56"/>
      <c r="B95" s="57"/>
      <c r="C95" s="58"/>
      <c r="D95" s="44"/>
      <c r="E95" s="44"/>
      <c r="F95" s="44"/>
      <c r="G95" s="44"/>
      <c r="H95" s="59"/>
      <c r="I95" s="60"/>
    </row>
    <row r="102" spans="1:8" ht="15.75">
      <c r="A102" s="45" t="s">
        <v>80</v>
      </c>
      <c r="B102" s="45"/>
      <c r="C102" s="45"/>
      <c r="D102" s="45"/>
      <c r="E102" s="45"/>
      <c r="F102" s="45"/>
      <c r="G102" s="45"/>
      <c r="H102" s="45"/>
    </row>
    <row r="104" spans="1:4" ht="14.25">
      <c r="A104" s="5" t="s">
        <v>81</v>
      </c>
      <c r="B104" s="5"/>
      <c r="C104" s="5"/>
      <c r="D104" s="5"/>
    </row>
    <row r="105" spans="1:10" ht="12.75">
      <c r="A105" s="15" t="s">
        <v>82</v>
      </c>
      <c r="B105" s="44" t="s">
        <v>84</v>
      </c>
      <c r="C105" s="44"/>
      <c r="D105" s="52" t="s">
        <v>85</v>
      </c>
      <c r="E105" s="52"/>
      <c r="F105" s="52"/>
      <c r="G105" s="52"/>
      <c r="H105" s="52" t="s">
        <v>86</v>
      </c>
      <c r="I105" s="52"/>
      <c r="J105" s="52"/>
    </row>
    <row r="106" spans="1:10" ht="12.75">
      <c r="A106" s="6">
        <v>1</v>
      </c>
      <c r="B106" s="41" t="s">
        <v>83</v>
      </c>
      <c r="C106" s="41"/>
      <c r="D106" s="47" t="s">
        <v>87</v>
      </c>
      <c r="E106" s="47"/>
      <c r="F106" s="47"/>
      <c r="G106" s="47"/>
      <c r="H106" s="47" t="s">
        <v>92</v>
      </c>
      <c r="I106" s="47"/>
      <c r="J106" s="47"/>
    </row>
    <row r="107" spans="1:10" ht="12.75">
      <c r="A107" s="6">
        <v>2</v>
      </c>
      <c r="B107" s="41" t="s">
        <v>83</v>
      </c>
      <c r="C107" s="41"/>
      <c r="D107" s="47" t="s">
        <v>88</v>
      </c>
      <c r="E107" s="47"/>
      <c r="F107" s="47"/>
      <c r="G107" s="47"/>
      <c r="H107" s="47" t="s">
        <v>90</v>
      </c>
      <c r="I107" s="47"/>
      <c r="J107" s="47"/>
    </row>
    <row r="108" spans="1:10" ht="12.75">
      <c r="A108" s="6">
        <v>3</v>
      </c>
      <c r="B108" s="41" t="s">
        <v>83</v>
      </c>
      <c r="C108" s="41"/>
      <c r="D108" s="47" t="s">
        <v>89</v>
      </c>
      <c r="E108" s="47"/>
      <c r="F108" s="47"/>
      <c r="G108" s="47"/>
      <c r="H108" s="47" t="s">
        <v>91</v>
      </c>
      <c r="I108" s="47"/>
      <c r="J108" s="47"/>
    </row>
    <row r="109" spans="2:10" ht="12.75">
      <c r="B109" s="42"/>
      <c r="C109" s="42"/>
      <c r="D109" s="48"/>
      <c r="E109" s="48"/>
      <c r="F109" s="48"/>
      <c r="G109" s="48"/>
      <c r="H109" s="48"/>
      <c r="I109" s="48"/>
      <c r="J109" s="3"/>
    </row>
    <row r="110" spans="1:8" ht="14.25">
      <c r="A110" s="5" t="s">
        <v>93</v>
      </c>
      <c r="B110" s="17"/>
      <c r="C110" s="17"/>
      <c r="D110" s="5"/>
      <c r="E110" s="5"/>
      <c r="F110" s="5"/>
      <c r="G110" s="5"/>
      <c r="H110" s="18"/>
    </row>
    <row r="111" spans="2:3" ht="12.75">
      <c r="B111" s="14" t="s">
        <v>94</v>
      </c>
      <c r="C111" s="14"/>
    </row>
    <row r="112" spans="2:5" ht="12.75">
      <c r="B112" s="42" t="s">
        <v>95</v>
      </c>
      <c r="C112" s="42"/>
      <c r="D112" s="42"/>
      <c r="E112" s="42"/>
    </row>
    <row r="114" spans="1:8" ht="15.75">
      <c r="A114" s="45" t="s">
        <v>103</v>
      </c>
      <c r="B114" s="45"/>
      <c r="C114" s="45"/>
      <c r="D114" s="45"/>
      <c r="E114" s="45"/>
      <c r="F114" s="45"/>
      <c r="G114" s="45"/>
      <c r="H114" s="45"/>
    </row>
    <row r="116" spans="1:7" ht="14.25">
      <c r="A116" s="5" t="s">
        <v>104</v>
      </c>
      <c r="B116" s="5" t="s">
        <v>212</v>
      </c>
      <c r="C116" s="5"/>
      <c r="D116" s="5"/>
      <c r="E116" s="5"/>
      <c r="F116" s="5"/>
      <c r="G116" s="5"/>
    </row>
    <row r="117" spans="1:10" ht="29.25" customHeight="1">
      <c r="A117" s="44" t="s">
        <v>106</v>
      </c>
      <c r="B117" s="44"/>
      <c r="C117" s="44"/>
      <c r="D117" s="44"/>
      <c r="E117" s="44" t="s">
        <v>107</v>
      </c>
      <c r="F117" s="44"/>
      <c r="G117" s="44" t="s">
        <v>108</v>
      </c>
      <c r="H117" s="44"/>
      <c r="I117" s="51" t="s">
        <v>109</v>
      </c>
      <c r="J117" s="51"/>
    </row>
    <row r="118" spans="1:10" ht="12.75">
      <c r="A118" s="41" t="s">
        <v>110</v>
      </c>
      <c r="B118" s="41"/>
      <c r="C118" s="41"/>
      <c r="D118" s="41"/>
      <c r="E118" s="47">
        <v>20378.9</v>
      </c>
      <c r="F118" s="47"/>
      <c r="G118" s="47"/>
      <c r="H118" s="47"/>
      <c r="I118" s="47"/>
      <c r="J118" s="47"/>
    </row>
    <row r="119" spans="1:10" ht="12.75">
      <c r="A119" s="41" t="s">
        <v>111</v>
      </c>
      <c r="B119" s="41"/>
      <c r="C119" s="41"/>
      <c r="D119" s="41"/>
      <c r="E119" s="47">
        <v>185.7</v>
      </c>
      <c r="F119" s="47"/>
      <c r="G119" s="47"/>
      <c r="H119" s="47"/>
      <c r="I119" s="47"/>
      <c r="J119" s="47"/>
    </row>
    <row r="120" spans="1:10" ht="12.75">
      <c r="A120" s="41" t="s">
        <v>112</v>
      </c>
      <c r="B120" s="41"/>
      <c r="C120" s="41"/>
      <c r="D120" s="41"/>
      <c r="E120" s="47">
        <f>1267.9+805.3</f>
        <v>2073.2</v>
      </c>
      <c r="F120" s="47"/>
      <c r="G120" s="47"/>
      <c r="H120" s="47"/>
      <c r="I120" s="47">
        <v>100</v>
      </c>
      <c r="J120" s="47"/>
    </row>
    <row r="121" spans="1:10" ht="12.75">
      <c r="A121" s="41" t="s">
        <v>113</v>
      </c>
      <c r="B121" s="41"/>
      <c r="C121" s="41"/>
      <c r="D121" s="41"/>
      <c r="E121" s="47">
        <v>428.04</v>
      </c>
      <c r="F121" s="47"/>
      <c r="G121" s="47"/>
      <c r="H121" s="47"/>
      <c r="I121" s="47">
        <v>184</v>
      </c>
      <c r="J121" s="47"/>
    </row>
    <row r="122" spans="1:10" ht="12.75">
      <c r="A122" s="50" t="s">
        <v>114</v>
      </c>
      <c r="B122" s="50"/>
      <c r="C122" s="50"/>
      <c r="D122" s="50"/>
      <c r="E122" s="47">
        <v>241.5</v>
      </c>
      <c r="F122" s="47"/>
      <c r="G122" s="47"/>
      <c r="H122" s="47"/>
      <c r="I122" s="47">
        <v>30</v>
      </c>
      <c r="J122" s="47"/>
    </row>
    <row r="123" spans="1:10" ht="12.75">
      <c r="A123" s="49" t="s">
        <v>115</v>
      </c>
      <c r="B123" s="49"/>
      <c r="C123" s="49"/>
      <c r="D123" s="49"/>
      <c r="E123" s="47">
        <f>SUM(E118:E122)</f>
        <v>23307.340000000004</v>
      </c>
      <c r="F123" s="47"/>
      <c r="G123" s="47"/>
      <c r="H123" s="47"/>
      <c r="I123" s="47">
        <f>SUM(I120:I122)</f>
        <v>314</v>
      </c>
      <c r="J123" s="47"/>
    </row>
    <row r="124" spans="1:8" ht="12.75">
      <c r="A124" s="42"/>
      <c r="B124" s="42"/>
      <c r="C124" s="42"/>
      <c r="D124" s="42"/>
      <c r="E124" s="48"/>
      <c r="F124" s="48"/>
      <c r="G124" s="48"/>
      <c r="H124" s="48"/>
    </row>
    <row r="125" spans="1:7" ht="14.25">
      <c r="A125" s="5" t="s">
        <v>116</v>
      </c>
      <c r="B125" s="5" t="s">
        <v>117</v>
      </c>
      <c r="C125" s="5"/>
      <c r="D125" s="5"/>
      <c r="E125" s="5"/>
      <c r="F125" s="5"/>
      <c r="G125" s="5"/>
    </row>
    <row r="126" ht="12.75">
      <c r="A126" t="s">
        <v>118</v>
      </c>
    </row>
    <row r="127" ht="12.75">
      <c r="A127" t="s">
        <v>119</v>
      </c>
    </row>
    <row r="129" spans="1:10" ht="15.75">
      <c r="A129" s="45" t="s">
        <v>213</v>
      </c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9:10" ht="12.75">
      <c r="I130" s="19" t="s">
        <v>39</v>
      </c>
      <c r="J130" s="19"/>
    </row>
    <row r="131" spans="1:10" ht="12.75">
      <c r="A131" s="47" t="s">
        <v>59</v>
      </c>
      <c r="B131" s="47"/>
      <c r="C131" s="47"/>
      <c r="D131" s="47"/>
      <c r="E131" s="47"/>
      <c r="F131" s="47"/>
      <c r="G131" s="47"/>
      <c r="H131" s="47"/>
      <c r="I131" s="6" t="s">
        <v>121</v>
      </c>
      <c r="J131" s="22"/>
    </row>
    <row r="132" spans="1:10" ht="12.75">
      <c r="A132" s="46" t="s">
        <v>122</v>
      </c>
      <c r="B132" s="46"/>
      <c r="C132" s="46"/>
      <c r="D132" s="46"/>
      <c r="E132" s="46"/>
      <c r="F132" s="46"/>
      <c r="G132" s="46"/>
      <c r="H132" s="46"/>
      <c r="I132" s="23">
        <f>E118+E119</f>
        <v>20564.600000000002</v>
      </c>
      <c r="J132" s="22"/>
    </row>
    <row r="133" spans="1:10" ht="12.75">
      <c r="A133" s="41" t="s">
        <v>124</v>
      </c>
      <c r="B133" s="41"/>
      <c r="C133" s="41"/>
      <c r="D133" s="41"/>
      <c r="E133" s="41"/>
      <c r="F133" s="41"/>
      <c r="G133" s="41"/>
      <c r="H133" s="41"/>
      <c r="I133" s="23">
        <v>2220.09</v>
      </c>
      <c r="J133" s="22"/>
    </row>
    <row r="134" spans="1:10" ht="12.75">
      <c r="A134" s="41" t="s">
        <v>123</v>
      </c>
      <c r="B134" s="41"/>
      <c r="C134" s="41"/>
      <c r="D134" s="41"/>
      <c r="E134" s="41"/>
      <c r="F134" s="41"/>
      <c r="G134" s="41"/>
      <c r="H134" s="41"/>
      <c r="I134" s="23">
        <v>2879</v>
      </c>
      <c r="J134" s="22"/>
    </row>
    <row r="135" spans="1:10" ht="12.75">
      <c r="A135" s="41" t="s">
        <v>125</v>
      </c>
      <c r="B135" s="41"/>
      <c r="C135" s="41"/>
      <c r="D135" s="41"/>
      <c r="E135" s="41"/>
      <c r="F135" s="41"/>
      <c r="G135" s="41"/>
      <c r="H135" s="41"/>
      <c r="I135" s="23">
        <v>1267.9</v>
      </c>
      <c r="J135" s="22"/>
    </row>
    <row r="136" spans="1:10" ht="12.75">
      <c r="A136" s="41" t="s">
        <v>123</v>
      </c>
      <c r="B136" s="41"/>
      <c r="C136" s="41"/>
      <c r="D136" s="41"/>
      <c r="E136" s="41"/>
      <c r="F136" s="41"/>
      <c r="G136" s="41"/>
      <c r="H136" s="41"/>
      <c r="I136" s="23">
        <v>739.5</v>
      </c>
      <c r="J136" s="22"/>
    </row>
    <row r="137" spans="1:10" ht="12.75">
      <c r="A137" s="46" t="s">
        <v>126</v>
      </c>
      <c r="B137" s="46"/>
      <c r="C137" s="46"/>
      <c r="D137" s="46"/>
      <c r="E137" s="46"/>
      <c r="F137" s="46"/>
      <c r="G137" s="46"/>
      <c r="H137" s="46"/>
      <c r="I137" s="23">
        <v>0</v>
      </c>
      <c r="J137" s="22"/>
    </row>
    <row r="138" spans="1:10" ht="12.75">
      <c r="A138" s="41" t="s">
        <v>127</v>
      </c>
      <c r="B138" s="41"/>
      <c r="C138" s="41"/>
      <c r="D138" s="41"/>
      <c r="E138" s="41"/>
      <c r="F138" s="41"/>
      <c r="G138" s="41"/>
      <c r="H138" s="41"/>
      <c r="I138" s="23">
        <v>0</v>
      </c>
      <c r="J138" s="22"/>
    </row>
    <row r="139" spans="1:10" ht="12.75">
      <c r="A139" s="41" t="s">
        <v>128</v>
      </c>
      <c r="B139" s="41"/>
      <c r="C139" s="41"/>
      <c r="D139" s="41"/>
      <c r="E139" s="41"/>
      <c r="F139" s="41"/>
      <c r="G139" s="41"/>
      <c r="H139" s="41"/>
      <c r="I139" s="23">
        <v>0</v>
      </c>
      <c r="J139" s="22"/>
    </row>
    <row r="140" spans="1:10" ht="12.75">
      <c r="A140" s="41" t="s">
        <v>129</v>
      </c>
      <c r="B140" s="41"/>
      <c r="C140" s="41"/>
      <c r="D140" s="41"/>
      <c r="E140" s="41"/>
      <c r="F140" s="41"/>
      <c r="G140" s="41"/>
      <c r="H140" s="41"/>
      <c r="I140" s="23">
        <v>0</v>
      </c>
      <c r="J140" s="2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3"/>
      <c r="J141" s="3"/>
    </row>
    <row r="142" spans="1:10" ht="15.75">
      <c r="A142" s="45" t="s">
        <v>214</v>
      </c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3" t="s">
        <v>39</v>
      </c>
      <c r="J143" s="43"/>
    </row>
    <row r="144" spans="1:10" ht="38.25">
      <c r="A144" s="44" t="s">
        <v>131</v>
      </c>
      <c r="B144" s="44"/>
      <c r="C144" s="44"/>
      <c r="D144" s="44"/>
      <c r="E144" s="44"/>
      <c r="F144" s="44"/>
      <c r="G144" s="44"/>
      <c r="H144" s="44"/>
      <c r="I144" s="15" t="s">
        <v>132</v>
      </c>
      <c r="J144" s="16" t="s">
        <v>133</v>
      </c>
    </row>
    <row r="145" spans="1:10" ht="12.75">
      <c r="A145" s="41" t="s">
        <v>134</v>
      </c>
      <c r="B145" s="41"/>
      <c r="C145" s="41"/>
      <c r="D145" s="41"/>
      <c r="E145" s="41"/>
      <c r="F145" s="41"/>
      <c r="G145" s="41"/>
      <c r="H145" s="41"/>
      <c r="I145" s="6">
        <v>0</v>
      </c>
      <c r="J145" s="6">
        <v>0</v>
      </c>
    </row>
    <row r="146" spans="1:10" ht="12.75">
      <c r="A146" s="41" t="s">
        <v>135</v>
      </c>
      <c r="B146" s="41"/>
      <c r="C146" s="41"/>
      <c r="D146" s="41"/>
      <c r="E146" s="41"/>
      <c r="F146" s="41"/>
      <c r="G146" s="41"/>
      <c r="H146" s="41"/>
      <c r="I146" s="6">
        <f>10387.6+50+167.6+693.1</f>
        <v>11298.300000000001</v>
      </c>
      <c r="J146" s="6">
        <v>10387.6</v>
      </c>
    </row>
    <row r="147" spans="1:10" ht="12.75">
      <c r="A147" s="41" t="s">
        <v>136</v>
      </c>
      <c r="B147" s="41"/>
      <c r="C147" s="41"/>
      <c r="D147" s="41"/>
      <c r="E147" s="41"/>
      <c r="F147" s="41"/>
      <c r="G147" s="41"/>
      <c r="H147" s="41"/>
      <c r="I147" s="6">
        <f>I146</f>
        <v>11298.300000000001</v>
      </c>
      <c r="J147" s="6">
        <v>10387.6</v>
      </c>
    </row>
  </sheetData>
  <sheetProtection/>
  <mergeCells count="167">
    <mergeCell ref="A3:H3"/>
    <mergeCell ref="A8:H8"/>
    <mergeCell ref="A14:H14"/>
    <mergeCell ref="A18:H18"/>
    <mergeCell ref="A26:H26"/>
    <mergeCell ref="A27:H27"/>
    <mergeCell ref="A28:H28"/>
    <mergeCell ref="A29:H29"/>
    <mergeCell ref="A20:H20"/>
    <mergeCell ref="A23:H23"/>
    <mergeCell ref="A24:H24"/>
    <mergeCell ref="A25:H25"/>
    <mergeCell ref="A34:H34"/>
    <mergeCell ref="A35:H35"/>
    <mergeCell ref="A36:H36"/>
    <mergeCell ref="A37:H37"/>
    <mergeCell ref="A30:H30"/>
    <mergeCell ref="A31:H31"/>
    <mergeCell ref="A32:H32"/>
    <mergeCell ref="A33:H33"/>
    <mergeCell ref="A43:H43"/>
    <mergeCell ref="A44:H44"/>
    <mergeCell ref="A45:H45"/>
    <mergeCell ref="A46:H46"/>
    <mergeCell ref="A38:H38"/>
    <mergeCell ref="A39:H39"/>
    <mergeCell ref="A41:H41"/>
    <mergeCell ref="A42:H42"/>
    <mergeCell ref="F59:G59"/>
    <mergeCell ref="H59:I59"/>
    <mergeCell ref="A47:H47"/>
    <mergeCell ref="A48:H48"/>
    <mergeCell ref="A49:H49"/>
    <mergeCell ref="A50:H50"/>
    <mergeCell ref="A60:I61"/>
    <mergeCell ref="A62:C63"/>
    <mergeCell ref="D62:E63"/>
    <mergeCell ref="F62:G63"/>
    <mergeCell ref="H62:I63"/>
    <mergeCell ref="A54:H54"/>
    <mergeCell ref="A56:I56"/>
    <mergeCell ref="A58:C59"/>
    <mergeCell ref="D58:E59"/>
    <mergeCell ref="F58:I58"/>
    <mergeCell ref="A66:I67"/>
    <mergeCell ref="A68:C69"/>
    <mergeCell ref="D68:E69"/>
    <mergeCell ref="F68:G69"/>
    <mergeCell ref="H68:I69"/>
    <mergeCell ref="A64:C65"/>
    <mergeCell ref="D64:E65"/>
    <mergeCell ref="F64:G65"/>
    <mergeCell ref="H64:I65"/>
    <mergeCell ref="A72:C73"/>
    <mergeCell ref="D72:E73"/>
    <mergeCell ref="F72:G73"/>
    <mergeCell ref="H72:I73"/>
    <mergeCell ref="A70:C71"/>
    <mergeCell ref="D70:E71"/>
    <mergeCell ref="F70:G71"/>
    <mergeCell ref="H70:I71"/>
    <mergeCell ref="A76:C77"/>
    <mergeCell ref="D76:E77"/>
    <mergeCell ref="F76:G77"/>
    <mergeCell ref="H76:I77"/>
    <mergeCell ref="A74:C75"/>
    <mergeCell ref="D74:E75"/>
    <mergeCell ref="F74:G75"/>
    <mergeCell ref="H74:I75"/>
    <mergeCell ref="A82:C83"/>
    <mergeCell ref="D82:E83"/>
    <mergeCell ref="F82:G83"/>
    <mergeCell ref="H82:I83"/>
    <mergeCell ref="A78:I79"/>
    <mergeCell ref="A80:C81"/>
    <mergeCell ref="D80:E81"/>
    <mergeCell ref="F80:G81"/>
    <mergeCell ref="H80:I81"/>
    <mergeCell ref="A86:C87"/>
    <mergeCell ref="D86:E87"/>
    <mergeCell ref="F86:G87"/>
    <mergeCell ref="H86:I87"/>
    <mergeCell ref="A84:C85"/>
    <mergeCell ref="D84:E85"/>
    <mergeCell ref="F84:G85"/>
    <mergeCell ref="H84:I85"/>
    <mergeCell ref="A90:I91"/>
    <mergeCell ref="A92:C93"/>
    <mergeCell ref="D92:E93"/>
    <mergeCell ref="F92:G93"/>
    <mergeCell ref="H92:I93"/>
    <mergeCell ref="A88:C89"/>
    <mergeCell ref="D88:E89"/>
    <mergeCell ref="F88:G89"/>
    <mergeCell ref="H88:I89"/>
    <mergeCell ref="A102:H102"/>
    <mergeCell ref="B105:C105"/>
    <mergeCell ref="D105:G105"/>
    <mergeCell ref="H105:J105"/>
    <mergeCell ref="A94:C95"/>
    <mergeCell ref="D94:E95"/>
    <mergeCell ref="F94:G95"/>
    <mergeCell ref="H94:I95"/>
    <mergeCell ref="H109:I109"/>
    <mergeCell ref="B106:C106"/>
    <mergeCell ref="D106:G106"/>
    <mergeCell ref="H106:J106"/>
    <mergeCell ref="B107:C107"/>
    <mergeCell ref="D107:G107"/>
    <mergeCell ref="H107:J107"/>
    <mergeCell ref="B112:E112"/>
    <mergeCell ref="A114:H114"/>
    <mergeCell ref="A117:D117"/>
    <mergeCell ref="E117:F117"/>
    <mergeCell ref="G117:H117"/>
    <mergeCell ref="B108:C108"/>
    <mergeCell ref="D108:G108"/>
    <mergeCell ref="H108:J108"/>
    <mergeCell ref="B109:C109"/>
    <mergeCell ref="D109:G109"/>
    <mergeCell ref="A119:D119"/>
    <mergeCell ref="E119:F119"/>
    <mergeCell ref="G119:H119"/>
    <mergeCell ref="I119:J119"/>
    <mergeCell ref="I117:J117"/>
    <mergeCell ref="A118:D118"/>
    <mergeCell ref="E118:F118"/>
    <mergeCell ref="G118:H118"/>
    <mergeCell ref="I118:J118"/>
    <mergeCell ref="A121:D121"/>
    <mergeCell ref="E121:F121"/>
    <mergeCell ref="G121:H121"/>
    <mergeCell ref="I121:J121"/>
    <mergeCell ref="A120:D120"/>
    <mergeCell ref="E120:F120"/>
    <mergeCell ref="G120:H120"/>
    <mergeCell ref="I120:J120"/>
    <mergeCell ref="A123:D123"/>
    <mergeCell ref="E123:F123"/>
    <mergeCell ref="G123:H123"/>
    <mergeCell ref="I123:J123"/>
    <mergeCell ref="A122:D122"/>
    <mergeCell ref="E122:F122"/>
    <mergeCell ref="G122:H122"/>
    <mergeCell ref="I122:J122"/>
    <mergeCell ref="A131:H131"/>
    <mergeCell ref="A132:H132"/>
    <mergeCell ref="A133:H133"/>
    <mergeCell ref="A134:H134"/>
    <mergeCell ref="A124:D124"/>
    <mergeCell ref="E124:F124"/>
    <mergeCell ref="G124:H124"/>
    <mergeCell ref="A129:J129"/>
    <mergeCell ref="A139:H139"/>
    <mergeCell ref="A140:H140"/>
    <mergeCell ref="A141:H141"/>
    <mergeCell ref="A142:J142"/>
    <mergeCell ref="A135:H135"/>
    <mergeCell ref="A136:H136"/>
    <mergeCell ref="A137:H137"/>
    <mergeCell ref="A138:H138"/>
    <mergeCell ref="A146:H146"/>
    <mergeCell ref="A147:H147"/>
    <mergeCell ref="A143:H143"/>
    <mergeCell ref="I143:J143"/>
    <mergeCell ref="A144:H144"/>
    <mergeCell ref="A145:H14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74.375" style="0" customWidth="1"/>
    <col min="2" max="2" width="13.00390625" style="0" customWidth="1"/>
    <col min="4" max="4" width="13.00390625" style="0" customWidth="1"/>
  </cols>
  <sheetData>
    <row r="1" spans="1:2" ht="15.75">
      <c r="A1" s="4" t="s">
        <v>161</v>
      </c>
      <c r="B1" t="s">
        <v>210</v>
      </c>
    </row>
    <row r="2" ht="14.25">
      <c r="A2" s="20"/>
    </row>
    <row r="3" spans="1:2" ht="14.25">
      <c r="A3" s="29" t="s">
        <v>59</v>
      </c>
      <c r="B3" s="6" t="s">
        <v>121</v>
      </c>
    </row>
    <row r="4" spans="1:2" ht="15.75">
      <c r="A4" s="27" t="s">
        <v>158</v>
      </c>
      <c r="B4" s="26">
        <f>B12+B16</f>
        <v>2959641</v>
      </c>
    </row>
    <row r="5" spans="1:2" ht="14.25">
      <c r="A5" s="30" t="s">
        <v>159</v>
      </c>
      <c r="B5" s="15"/>
    </row>
    <row r="6" spans="1:7" ht="14.25">
      <c r="A6" s="30" t="s">
        <v>160</v>
      </c>
      <c r="B6" s="15">
        <v>20564644</v>
      </c>
      <c r="D6" s="34"/>
      <c r="E6" s="34"/>
      <c r="F6" s="34"/>
      <c r="G6" s="34"/>
    </row>
    <row r="7" spans="1:7" ht="14.25">
      <c r="A7" s="30" t="s">
        <v>62</v>
      </c>
      <c r="B7" s="15"/>
      <c r="D7" s="34"/>
      <c r="E7" s="34"/>
      <c r="F7" s="34"/>
      <c r="G7" s="34"/>
    </row>
    <row r="8" spans="1:7" ht="31.5" customHeight="1">
      <c r="A8" s="31" t="s">
        <v>162</v>
      </c>
      <c r="B8" s="15"/>
      <c r="D8" s="34"/>
      <c r="E8" s="34"/>
      <c r="F8" s="34"/>
      <c r="G8" s="34"/>
    </row>
    <row r="9" spans="1:7" ht="42.75">
      <c r="A9" s="31" t="s">
        <v>163</v>
      </c>
      <c r="B9" s="15"/>
      <c r="D9" s="34"/>
      <c r="E9" s="34"/>
      <c r="F9" s="34"/>
      <c r="G9" s="34"/>
    </row>
    <row r="10" spans="1:7" ht="42.75">
      <c r="A10" s="31" t="s">
        <v>164</v>
      </c>
      <c r="B10" s="15"/>
      <c r="D10" s="34"/>
      <c r="E10" s="34"/>
      <c r="F10" s="34"/>
      <c r="G10" s="34"/>
    </row>
    <row r="11" spans="1:7" ht="14.25">
      <c r="A11" s="31" t="s">
        <v>165</v>
      </c>
      <c r="B11" s="15"/>
      <c r="D11" s="34"/>
      <c r="E11" s="34"/>
      <c r="F11" s="34"/>
      <c r="G11" s="34"/>
    </row>
    <row r="12" spans="1:7" ht="15" customHeight="1">
      <c r="A12" s="31" t="s">
        <v>166</v>
      </c>
      <c r="B12" s="15">
        <v>2220089</v>
      </c>
      <c r="D12" s="34"/>
      <c r="E12" s="34"/>
      <c r="F12" s="34"/>
      <c r="G12" s="34"/>
    </row>
    <row r="13" spans="1:7" ht="15" customHeight="1">
      <c r="A13" s="31" t="s">
        <v>201</v>
      </c>
      <c r="B13" s="15"/>
      <c r="D13" s="34"/>
      <c r="E13" s="34"/>
      <c r="F13" s="34"/>
      <c r="G13" s="34"/>
    </row>
    <row r="14" spans="1:7" ht="14.25">
      <c r="A14" s="31" t="s">
        <v>62</v>
      </c>
      <c r="B14" s="15"/>
      <c r="D14" s="34"/>
      <c r="E14" s="34"/>
      <c r="F14" s="34"/>
      <c r="G14" s="34"/>
    </row>
    <row r="15" spans="1:7" ht="14.25">
      <c r="A15" s="31" t="s">
        <v>167</v>
      </c>
      <c r="B15" s="15">
        <v>1267900</v>
      </c>
      <c r="D15" s="34"/>
      <c r="E15" s="34"/>
      <c r="F15" s="34"/>
      <c r="G15" s="34"/>
    </row>
    <row r="16" spans="1:2" ht="14.25">
      <c r="A16" s="31" t="s">
        <v>168</v>
      </c>
      <c r="B16" s="15">
        <v>739552</v>
      </c>
    </row>
    <row r="17" spans="1:2" ht="15.75">
      <c r="A17" s="28" t="s">
        <v>169</v>
      </c>
      <c r="B17" s="26">
        <f>B18+B19+B31</f>
        <v>0</v>
      </c>
    </row>
    <row r="18" spans="1:2" ht="28.5">
      <c r="A18" s="32" t="s">
        <v>171</v>
      </c>
      <c r="B18" s="15">
        <v>0</v>
      </c>
    </row>
    <row r="19" spans="1:2" ht="42.75">
      <c r="A19" s="32" t="s">
        <v>170</v>
      </c>
      <c r="B19" s="15">
        <v>0</v>
      </c>
    </row>
    <row r="20" spans="1:2" ht="14.25">
      <c r="A20" s="32" t="s">
        <v>62</v>
      </c>
      <c r="B20" s="15">
        <v>0</v>
      </c>
    </row>
    <row r="21" spans="1:2" ht="14.25">
      <c r="A21" s="31" t="s">
        <v>172</v>
      </c>
      <c r="B21" s="15">
        <v>0</v>
      </c>
    </row>
    <row r="22" spans="1:2" ht="14.25">
      <c r="A22" s="31" t="s">
        <v>173</v>
      </c>
      <c r="B22" s="15">
        <v>0</v>
      </c>
    </row>
    <row r="23" spans="1:2" ht="14.25">
      <c r="A23" s="31" t="s">
        <v>174</v>
      </c>
      <c r="B23" s="15">
        <v>0</v>
      </c>
    </row>
    <row r="24" spans="1:2" ht="14.25">
      <c r="A24" s="31" t="s">
        <v>175</v>
      </c>
      <c r="B24" s="15">
        <v>0</v>
      </c>
    </row>
    <row r="25" spans="1:2" ht="14.25">
      <c r="A25" s="31" t="s">
        <v>176</v>
      </c>
      <c r="B25" s="15">
        <v>0</v>
      </c>
    </row>
    <row r="26" spans="1:2" ht="14.25">
      <c r="A26" s="31" t="s">
        <v>177</v>
      </c>
      <c r="B26" s="15">
        <v>0</v>
      </c>
    </row>
    <row r="27" spans="1:2" ht="14.25">
      <c r="A27" s="31" t="s">
        <v>178</v>
      </c>
      <c r="B27" s="15">
        <v>0</v>
      </c>
    </row>
    <row r="28" spans="1:2" ht="14.25">
      <c r="A28" s="31" t="s">
        <v>179</v>
      </c>
      <c r="B28" s="15">
        <v>0</v>
      </c>
    </row>
    <row r="29" spans="1:2" ht="14.25">
      <c r="A29" s="31" t="s">
        <v>180</v>
      </c>
      <c r="B29" s="15">
        <v>0</v>
      </c>
    </row>
    <row r="30" spans="1:2" ht="14.25">
      <c r="A30" s="31" t="s">
        <v>181</v>
      </c>
      <c r="B30" s="15">
        <v>0</v>
      </c>
    </row>
    <row r="31" spans="1:2" ht="28.5">
      <c r="A31" s="32" t="s">
        <v>182</v>
      </c>
      <c r="B31" s="15">
        <v>0</v>
      </c>
    </row>
    <row r="32" spans="1:2" ht="14.25">
      <c r="A32" s="32" t="s">
        <v>62</v>
      </c>
      <c r="B32" s="15">
        <v>0</v>
      </c>
    </row>
    <row r="33" spans="1:2" ht="14.25">
      <c r="A33" s="31" t="s">
        <v>172</v>
      </c>
      <c r="B33" s="15">
        <v>0</v>
      </c>
    </row>
    <row r="34" spans="1:2" ht="14.25">
      <c r="A34" s="31" t="s">
        <v>173</v>
      </c>
      <c r="B34" s="15">
        <v>0</v>
      </c>
    </row>
    <row r="35" spans="1:2" ht="14.25">
      <c r="A35" s="31" t="s">
        <v>174</v>
      </c>
      <c r="B35" s="15">
        <v>0</v>
      </c>
    </row>
    <row r="36" spans="1:2" ht="14.25">
      <c r="A36" s="31" t="s">
        <v>175</v>
      </c>
      <c r="B36" s="15">
        <v>0</v>
      </c>
    </row>
    <row r="37" spans="1:2" ht="14.25">
      <c r="A37" s="31" t="s">
        <v>176</v>
      </c>
      <c r="B37" s="15">
        <v>0</v>
      </c>
    </row>
    <row r="38" spans="1:2" ht="14.25">
      <c r="A38" s="31" t="s">
        <v>177</v>
      </c>
      <c r="B38" s="15">
        <v>0</v>
      </c>
    </row>
    <row r="39" spans="1:2" ht="14.25">
      <c r="A39" s="31" t="s">
        <v>178</v>
      </c>
      <c r="B39" s="15">
        <v>0</v>
      </c>
    </row>
    <row r="40" spans="1:2" ht="14.25">
      <c r="A40" s="31" t="s">
        <v>179</v>
      </c>
      <c r="B40" s="15">
        <v>0</v>
      </c>
    </row>
    <row r="41" spans="1:2" ht="14.25">
      <c r="A41" s="31" t="s">
        <v>180</v>
      </c>
      <c r="B41" s="15">
        <v>0</v>
      </c>
    </row>
    <row r="42" spans="1:2" ht="14.25">
      <c r="A42" s="31" t="s">
        <v>181</v>
      </c>
      <c r="B42" s="15">
        <v>0</v>
      </c>
    </row>
    <row r="43" spans="1:2" ht="15.75">
      <c r="A43" s="28" t="s">
        <v>183</v>
      </c>
      <c r="B43" s="33">
        <f>B46+B63</f>
        <v>368310</v>
      </c>
    </row>
    <row r="44" spans="1:2" ht="14.25">
      <c r="A44" s="31" t="s">
        <v>159</v>
      </c>
      <c r="B44" s="15"/>
    </row>
    <row r="45" spans="1:2" ht="14.25">
      <c r="A45" s="32" t="s">
        <v>184</v>
      </c>
      <c r="B45" s="15"/>
    </row>
    <row r="46" spans="1:2" ht="28.5">
      <c r="A46" s="32" t="s">
        <v>200</v>
      </c>
      <c r="B46" s="15">
        <f>B48+B49+B50+B51+B52+B53+B55+B59+B61+B62</f>
        <v>368310</v>
      </c>
    </row>
    <row r="47" spans="1:2" ht="14.25">
      <c r="A47" s="32" t="s">
        <v>62</v>
      </c>
      <c r="B47" s="15"/>
    </row>
    <row r="48" spans="1:2" ht="14.25">
      <c r="A48" s="31" t="s">
        <v>202</v>
      </c>
      <c r="B48" s="15">
        <v>88528</v>
      </c>
    </row>
    <row r="49" spans="1:2" ht="14.25">
      <c r="A49" s="31" t="s">
        <v>186</v>
      </c>
      <c r="B49" s="15">
        <v>26500</v>
      </c>
    </row>
    <row r="50" spans="1:2" ht="14.25">
      <c r="A50" s="31" t="s">
        <v>187</v>
      </c>
      <c r="B50" s="15">
        <v>15337</v>
      </c>
    </row>
    <row r="51" spans="1:2" ht="14.25">
      <c r="A51" s="31" t="s">
        <v>188</v>
      </c>
      <c r="B51" s="15">
        <v>406</v>
      </c>
    </row>
    <row r="52" spans="1:2" ht="14.25">
      <c r="A52" s="31" t="s">
        <v>189</v>
      </c>
      <c r="B52" s="15">
        <v>29803</v>
      </c>
    </row>
    <row r="53" spans="1:2" ht="14.25">
      <c r="A53" s="31" t="s">
        <v>190</v>
      </c>
      <c r="B53" s="15">
        <v>40966</v>
      </c>
    </row>
    <row r="54" spans="1:2" ht="14.25">
      <c r="A54" s="31" t="s">
        <v>191</v>
      </c>
      <c r="B54" s="15"/>
    </row>
    <row r="55" spans="1:2" ht="14.25">
      <c r="A55" s="31" t="s">
        <v>192</v>
      </c>
      <c r="B55" s="15">
        <v>15721</v>
      </c>
    </row>
    <row r="56" spans="1:2" ht="14.25">
      <c r="A56" s="31" t="s">
        <v>193</v>
      </c>
      <c r="B56" s="15"/>
    </row>
    <row r="57" spans="1:2" ht="14.25">
      <c r="A57" s="31" t="s">
        <v>194</v>
      </c>
      <c r="B57" s="15"/>
    </row>
    <row r="58" spans="1:2" ht="14.25">
      <c r="A58" s="31" t="s">
        <v>195</v>
      </c>
      <c r="B58" s="15"/>
    </row>
    <row r="59" spans="1:2" ht="14.25">
      <c r="A59" s="31" t="s">
        <v>196</v>
      </c>
      <c r="B59" s="15">
        <v>131032</v>
      </c>
    </row>
    <row r="60" spans="1:2" ht="14.25">
      <c r="A60" s="31" t="s">
        <v>197</v>
      </c>
      <c r="B60" s="15"/>
    </row>
    <row r="61" spans="1:2" ht="14.25">
      <c r="A61" s="31" t="s">
        <v>198</v>
      </c>
      <c r="B61" s="15">
        <v>15321</v>
      </c>
    </row>
    <row r="62" spans="1:2" ht="14.25">
      <c r="A62" s="31" t="s">
        <v>203</v>
      </c>
      <c r="B62" s="15">
        <v>4696</v>
      </c>
    </row>
    <row r="63" spans="1:2" ht="42.75">
      <c r="A63" s="32" t="s">
        <v>199</v>
      </c>
      <c r="B63" s="15">
        <v>0</v>
      </c>
    </row>
    <row r="64" spans="1:2" ht="14.25">
      <c r="A64" s="31" t="s">
        <v>185</v>
      </c>
      <c r="B64" s="15">
        <v>0</v>
      </c>
    </row>
    <row r="65" spans="1:2" ht="14.25">
      <c r="A65" s="31" t="s">
        <v>186</v>
      </c>
      <c r="B65" s="15">
        <v>0</v>
      </c>
    </row>
    <row r="66" spans="1:2" ht="14.25">
      <c r="A66" s="31" t="s">
        <v>187</v>
      </c>
      <c r="B66" s="15">
        <v>0</v>
      </c>
    </row>
    <row r="67" spans="1:2" ht="14.25">
      <c r="A67" s="31" t="s">
        <v>188</v>
      </c>
      <c r="B67" s="15">
        <v>0</v>
      </c>
    </row>
    <row r="68" spans="1:2" ht="14.25">
      <c r="A68" s="31" t="s">
        <v>189</v>
      </c>
      <c r="B68" s="15">
        <v>0</v>
      </c>
    </row>
    <row r="69" spans="1:2" ht="14.25">
      <c r="A69" s="31" t="s">
        <v>190</v>
      </c>
      <c r="B69" s="15">
        <v>0</v>
      </c>
    </row>
    <row r="70" spans="1:2" ht="14.25">
      <c r="A70" s="31" t="s">
        <v>191</v>
      </c>
      <c r="B70" s="15">
        <v>0</v>
      </c>
    </row>
    <row r="71" spans="1:2" ht="14.25">
      <c r="A71" s="31" t="s">
        <v>192</v>
      </c>
      <c r="B71" s="15">
        <v>0</v>
      </c>
    </row>
    <row r="72" spans="1:2" ht="14.25">
      <c r="A72" s="31" t="s">
        <v>193</v>
      </c>
      <c r="B72" s="15">
        <v>0</v>
      </c>
    </row>
    <row r="73" spans="1:2" ht="14.25">
      <c r="A73" s="31" t="s">
        <v>194</v>
      </c>
      <c r="B73" s="15">
        <v>0</v>
      </c>
    </row>
    <row r="74" spans="1:2" ht="14.25">
      <c r="A74" s="31" t="s">
        <v>195</v>
      </c>
      <c r="B74" s="6">
        <v>0</v>
      </c>
    </row>
    <row r="75" spans="1:2" ht="14.25">
      <c r="A75" s="31" t="s">
        <v>196</v>
      </c>
      <c r="B75" s="6">
        <v>0</v>
      </c>
    </row>
    <row r="76" spans="1:2" ht="14.25">
      <c r="A76" s="31" t="s">
        <v>197</v>
      </c>
      <c r="B76" s="6">
        <v>0</v>
      </c>
    </row>
    <row r="77" spans="1:2" ht="14.25">
      <c r="A77" s="31" t="s">
        <v>198</v>
      </c>
      <c r="B77" s="6">
        <v>0</v>
      </c>
    </row>
    <row r="78" spans="1:2" ht="14.25">
      <c r="A78" s="31" t="s">
        <v>203</v>
      </c>
      <c r="B78" s="6">
        <v>0</v>
      </c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I7" sqref="I7"/>
    </sheetView>
  </sheetViews>
  <sheetFormatPr defaultColWidth="9.00390625" defaultRowHeight="12.75"/>
  <sheetData>
    <row r="1" spans="1:9" ht="12.75">
      <c r="A1" s="2"/>
      <c r="B1" s="2"/>
      <c r="C1" s="2"/>
      <c r="D1" s="2"/>
      <c r="E1" s="2"/>
      <c r="F1" s="2" t="s">
        <v>0</v>
      </c>
      <c r="G1" s="2"/>
      <c r="H1" s="2"/>
      <c r="I1" s="2"/>
    </row>
    <row r="2" spans="1:9" ht="12.75">
      <c r="A2" s="2"/>
      <c r="B2" s="2"/>
      <c r="C2" s="2"/>
      <c r="D2" s="2"/>
      <c r="E2" s="2"/>
      <c r="F2" s="2" t="s">
        <v>1</v>
      </c>
      <c r="G2" s="2"/>
      <c r="H2" s="2"/>
      <c r="I2" s="2"/>
    </row>
    <row r="3" spans="1:9" ht="12.75">
      <c r="A3" s="2"/>
      <c r="B3" s="2"/>
      <c r="C3" s="2"/>
      <c r="D3" s="2"/>
      <c r="E3" s="2"/>
      <c r="F3" s="2" t="s">
        <v>2</v>
      </c>
      <c r="G3" s="2"/>
      <c r="H3" s="2"/>
      <c r="I3" s="2"/>
    </row>
    <row r="4" spans="1:9" ht="12.75">
      <c r="A4" s="2"/>
      <c r="B4" s="2"/>
      <c r="C4" s="2"/>
      <c r="D4" s="2"/>
      <c r="E4" s="2"/>
      <c r="F4" s="2" t="s">
        <v>157</v>
      </c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3" spans="1:9" ht="18">
      <c r="A13" s="78" t="s">
        <v>3</v>
      </c>
      <c r="B13" s="78"/>
      <c r="C13" s="78"/>
      <c r="D13" s="78"/>
      <c r="E13" s="78"/>
      <c r="F13" s="78"/>
      <c r="G13" s="78"/>
      <c r="H13" s="78"/>
      <c r="I13" s="78"/>
    </row>
    <row r="14" spans="1:9" ht="18">
      <c r="A14" s="78" t="s">
        <v>4</v>
      </c>
      <c r="B14" s="78"/>
      <c r="C14" s="78"/>
      <c r="D14" s="78"/>
      <c r="E14" s="78"/>
      <c r="F14" s="78"/>
      <c r="G14" s="78"/>
      <c r="H14" s="78"/>
      <c r="I14" s="78"/>
    </row>
    <row r="15" spans="1:9" ht="18">
      <c r="A15" s="78" t="s">
        <v>5</v>
      </c>
      <c r="B15" s="78"/>
      <c r="C15" s="78"/>
      <c r="D15" s="78"/>
      <c r="E15" s="78"/>
      <c r="F15" s="78"/>
      <c r="G15" s="78"/>
      <c r="H15" s="78"/>
      <c r="I15" s="78"/>
    </row>
    <row r="16" spans="1:9" ht="18">
      <c r="A16" s="1"/>
      <c r="B16" s="1"/>
      <c r="C16" s="1"/>
      <c r="D16" s="1"/>
      <c r="E16" s="1"/>
      <c r="F16" s="1"/>
      <c r="G16" s="1"/>
      <c r="H16" s="1"/>
      <c r="I16" s="1"/>
    </row>
    <row r="17" spans="1:9" ht="18.75">
      <c r="A17" s="77" t="s">
        <v>9</v>
      </c>
      <c r="B17" s="77"/>
      <c r="C17" s="77"/>
      <c r="D17" s="77"/>
      <c r="E17" s="77"/>
      <c r="F17" s="77"/>
      <c r="G17" s="77"/>
      <c r="H17" s="77"/>
      <c r="I17" s="77"/>
    </row>
    <row r="18" spans="1:9" ht="18.75">
      <c r="A18" s="77" t="s">
        <v>6</v>
      </c>
      <c r="B18" s="77"/>
      <c r="C18" s="77"/>
      <c r="D18" s="77"/>
      <c r="E18" s="77"/>
      <c r="F18" s="77"/>
      <c r="G18" s="77"/>
      <c r="H18" s="77"/>
      <c r="I18" s="77"/>
    </row>
    <row r="19" spans="1:9" ht="18.75">
      <c r="A19" s="77" t="s">
        <v>7</v>
      </c>
      <c r="B19" s="77"/>
      <c r="C19" s="77"/>
      <c r="D19" s="77"/>
      <c r="E19" s="77"/>
      <c r="F19" s="77"/>
      <c r="G19" s="77"/>
      <c r="H19" s="77"/>
      <c r="I19" s="77"/>
    </row>
    <row r="20" spans="1:9" ht="18.75">
      <c r="A20" s="77" t="s">
        <v>8</v>
      </c>
      <c r="B20" s="77"/>
      <c r="C20" s="77"/>
      <c r="D20" s="77"/>
      <c r="E20" s="77"/>
      <c r="F20" s="77"/>
      <c r="G20" s="77"/>
      <c r="H20" s="77"/>
      <c r="I20" s="77"/>
    </row>
    <row r="21" spans="1:9" ht="18">
      <c r="A21" s="1"/>
      <c r="B21" s="1"/>
      <c r="C21" s="1"/>
      <c r="D21" s="1"/>
      <c r="E21" s="1"/>
      <c r="F21" s="1"/>
      <c r="G21" s="1"/>
      <c r="H21" s="1"/>
      <c r="I21" s="1"/>
    </row>
    <row r="22" spans="1:9" ht="18">
      <c r="A22" s="1"/>
      <c r="B22" s="1"/>
      <c r="C22" s="1"/>
      <c r="D22" s="78" t="s">
        <v>156</v>
      </c>
      <c r="E22" s="78"/>
      <c r="F22" s="1"/>
      <c r="G22" s="1"/>
      <c r="H22" s="1"/>
      <c r="I22" s="1"/>
    </row>
    <row r="23" spans="1:9" ht="18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8">
    <mergeCell ref="A18:I18"/>
    <mergeCell ref="A19:I19"/>
    <mergeCell ref="A20:I20"/>
    <mergeCell ref="D22:E22"/>
    <mergeCell ref="A13:I13"/>
    <mergeCell ref="A14:I14"/>
    <mergeCell ref="A15:I15"/>
    <mergeCell ref="A17:I1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73">
      <selection activeCell="I72" sqref="I72"/>
    </sheetView>
  </sheetViews>
  <sheetFormatPr defaultColWidth="9.00390625" defaultRowHeight="12.75"/>
  <cols>
    <col min="1" max="1" width="2.875" style="0" customWidth="1"/>
    <col min="5" max="5" width="15.125" style="0" customWidth="1"/>
    <col min="8" max="8" width="14.75390625" style="0" customWidth="1"/>
  </cols>
  <sheetData>
    <row r="1" spans="1:8" ht="15.75">
      <c r="A1" s="45" t="s">
        <v>57</v>
      </c>
      <c r="B1" s="45"/>
      <c r="C1" s="45"/>
      <c r="D1" s="45"/>
      <c r="E1" s="45"/>
      <c r="F1" s="45"/>
      <c r="G1" s="45"/>
      <c r="H1" s="45"/>
    </row>
    <row r="3" spans="1:8" ht="14.25">
      <c r="A3" s="107" t="s">
        <v>58</v>
      </c>
      <c r="B3" s="107"/>
      <c r="C3" s="107"/>
      <c r="D3" s="107"/>
      <c r="E3" s="107"/>
      <c r="F3" s="107"/>
      <c r="G3" s="107"/>
      <c r="H3" s="107"/>
    </row>
    <row r="4" ht="13.5" thickBot="1"/>
    <row r="5" spans="1:8" ht="12.75">
      <c r="A5" s="91" t="s">
        <v>204</v>
      </c>
      <c r="B5" s="92"/>
      <c r="C5" s="92"/>
      <c r="D5" s="92"/>
      <c r="E5" s="92"/>
      <c r="F5" s="92"/>
      <c r="G5" s="92"/>
      <c r="H5" s="93"/>
    </row>
    <row r="6" spans="1:8" ht="12.75">
      <c r="A6" s="96"/>
      <c r="B6" s="97"/>
      <c r="C6" s="97"/>
      <c r="D6" s="97"/>
      <c r="E6" s="97"/>
      <c r="F6" s="97"/>
      <c r="G6" s="97"/>
      <c r="H6" s="98"/>
    </row>
    <row r="7" spans="1:8" ht="12.75">
      <c r="A7" s="8"/>
      <c r="B7" s="106" t="s">
        <v>59</v>
      </c>
      <c r="C7" s="106"/>
      <c r="D7" s="106"/>
      <c r="E7" s="106"/>
      <c r="F7" s="106" t="s">
        <v>154</v>
      </c>
      <c r="G7" s="106"/>
      <c r="H7" s="12" t="s">
        <v>208</v>
      </c>
    </row>
    <row r="8" spans="1:8" ht="12.75">
      <c r="A8" s="39"/>
      <c r="B8" s="46" t="s">
        <v>60</v>
      </c>
      <c r="C8" s="46"/>
      <c r="D8" s="46"/>
      <c r="E8" s="46"/>
      <c r="F8" s="84">
        <v>6655.909</v>
      </c>
      <c r="G8" s="84"/>
      <c r="H8" s="37">
        <f>H9</f>
        <v>7051.949999999999</v>
      </c>
    </row>
    <row r="9" spans="1:8" ht="12.75">
      <c r="A9" s="8"/>
      <c r="B9" s="104" t="s">
        <v>61</v>
      </c>
      <c r="C9" s="104"/>
      <c r="D9" s="104"/>
      <c r="E9" s="104"/>
      <c r="F9" s="105">
        <f>F10+F11+F12+F13+F14+F15+F16+F17+F19</f>
        <v>6655.909000000001</v>
      </c>
      <c r="G9" s="105"/>
      <c r="H9" s="40">
        <f>H10+H11+H12+H13+H14+H15+H16+H17+H19+H18</f>
        <v>7051.949999999999</v>
      </c>
    </row>
    <row r="10" spans="1:8" ht="12.75">
      <c r="A10" s="8"/>
      <c r="B10" s="41" t="s">
        <v>62</v>
      </c>
      <c r="C10" s="41"/>
      <c r="D10" s="41"/>
      <c r="E10" s="41"/>
      <c r="F10" s="47"/>
      <c r="G10" s="47"/>
      <c r="H10" s="7"/>
    </row>
    <row r="11" spans="1:8" ht="12.75">
      <c r="A11" s="8"/>
      <c r="B11" s="41" t="s">
        <v>63</v>
      </c>
      <c r="C11" s="41"/>
      <c r="D11" s="41"/>
      <c r="E11" s="41"/>
      <c r="F11" s="47">
        <f>4818.52+1455.514</f>
        <v>6274.034000000001</v>
      </c>
      <c r="G11" s="47"/>
      <c r="H11" s="7">
        <f>4913+1483.7</f>
        <v>6396.7</v>
      </c>
    </row>
    <row r="12" spans="1:8" ht="12.75">
      <c r="A12" s="8"/>
      <c r="B12" s="41" t="s">
        <v>64</v>
      </c>
      <c r="C12" s="41"/>
      <c r="D12" s="41"/>
      <c r="E12" s="41"/>
      <c r="F12" s="47">
        <f>26.258+7.931+82.044</f>
        <v>116.233</v>
      </c>
      <c r="G12" s="47"/>
      <c r="H12" s="7">
        <v>156.24</v>
      </c>
    </row>
    <row r="13" spans="1:8" ht="12.75">
      <c r="A13" s="8"/>
      <c r="B13" s="41" t="s">
        <v>71</v>
      </c>
      <c r="C13" s="41"/>
      <c r="D13" s="41"/>
      <c r="E13" s="41"/>
      <c r="F13" s="47">
        <v>11.3</v>
      </c>
      <c r="G13" s="47"/>
      <c r="H13" s="7">
        <v>0</v>
      </c>
    </row>
    <row r="14" spans="1:8" ht="12.75">
      <c r="A14" s="8"/>
      <c r="B14" s="41" t="s">
        <v>76</v>
      </c>
      <c r="C14" s="41"/>
      <c r="D14" s="41"/>
      <c r="E14" s="41"/>
      <c r="F14" s="47">
        <v>0.588</v>
      </c>
      <c r="G14" s="47"/>
      <c r="H14" s="7">
        <v>0.65</v>
      </c>
    </row>
    <row r="15" spans="1:8" ht="12.75">
      <c r="A15" s="8"/>
      <c r="B15" s="41" t="s">
        <v>67</v>
      </c>
      <c r="C15" s="41"/>
      <c r="D15" s="41"/>
      <c r="E15" s="41"/>
      <c r="F15" s="47">
        <v>58.694</v>
      </c>
      <c r="G15" s="47"/>
      <c r="H15" s="7">
        <v>65</v>
      </c>
    </row>
    <row r="16" spans="1:8" ht="12.75">
      <c r="A16" s="8"/>
      <c r="B16" s="41" t="s">
        <v>68</v>
      </c>
      <c r="C16" s="41"/>
      <c r="D16" s="41"/>
      <c r="E16" s="41"/>
      <c r="F16" s="47">
        <v>65.7</v>
      </c>
      <c r="G16" s="47"/>
      <c r="H16" s="7">
        <v>139.3</v>
      </c>
    </row>
    <row r="17" spans="1:8" ht="12.75">
      <c r="A17" s="8"/>
      <c r="B17" s="41" t="s">
        <v>69</v>
      </c>
      <c r="C17" s="41"/>
      <c r="D17" s="41"/>
      <c r="E17" s="41"/>
      <c r="F17" s="47">
        <v>0</v>
      </c>
      <c r="G17" s="47"/>
      <c r="H17" s="7">
        <v>0</v>
      </c>
    </row>
    <row r="18" spans="1:8" ht="12.75">
      <c r="A18" s="11"/>
      <c r="B18" s="99" t="s">
        <v>209</v>
      </c>
      <c r="C18" s="100"/>
      <c r="D18" s="100"/>
      <c r="E18" s="101"/>
      <c r="F18" s="102">
        <f>95.436+36.792</f>
        <v>132.228</v>
      </c>
      <c r="G18" s="103"/>
      <c r="H18" s="12">
        <v>164.7</v>
      </c>
    </row>
    <row r="19" spans="1:8" ht="13.5" thickBot="1">
      <c r="A19" s="9"/>
      <c r="B19" s="89" t="s">
        <v>70</v>
      </c>
      <c r="C19" s="89"/>
      <c r="D19" s="89"/>
      <c r="E19" s="89"/>
      <c r="F19" s="90">
        <v>129.36</v>
      </c>
      <c r="G19" s="90"/>
      <c r="H19" s="10">
        <v>129.36</v>
      </c>
    </row>
    <row r="20" spans="1:8" ht="13.5" thickBot="1">
      <c r="A20" s="35"/>
      <c r="B20" s="36"/>
      <c r="C20" s="36"/>
      <c r="D20" s="36"/>
      <c r="E20" s="36"/>
      <c r="F20" s="22"/>
      <c r="G20" s="22"/>
      <c r="H20" s="22"/>
    </row>
    <row r="21" spans="1:8" ht="12.75">
      <c r="A21" s="91" t="s">
        <v>205</v>
      </c>
      <c r="B21" s="92"/>
      <c r="C21" s="92"/>
      <c r="D21" s="92"/>
      <c r="E21" s="92"/>
      <c r="F21" s="92"/>
      <c r="G21" s="92"/>
      <c r="H21" s="93"/>
    </row>
    <row r="22" spans="1:8" ht="12.75">
      <c r="A22" s="96"/>
      <c r="B22" s="97"/>
      <c r="C22" s="97"/>
      <c r="D22" s="97"/>
      <c r="E22" s="97"/>
      <c r="F22" s="97"/>
      <c r="G22" s="97"/>
      <c r="H22" s="98"/>
    </row>
    <row r="23" spans="1:8" ht="12.75">
      <c r="A23" s="8"/>
      <c r="B23" s="47" t="s">
        <v>59</v>
      </c>
      <c r="C23" s="47"/>
      <c r="D23" s="47"/>
      <c r="E23" s="47"/>
      <c r="F23" s="47" t="s">
        <v>154</v>
      </c>
      <c r="G23" s="47"/>
      <c r="H23" s="7" t="s">
        <v>208</v>
      </c>
    </row>
    <row r="24" spans="1:8" ht="12.75">
      <c r="A24" s="8"/>
      <c r="B24" s="46" t="s">
        <v>60</v>
      </c>
      <c r="C24" s="46"/>
      <c r="D24" s="46"/>
      <c r="E24" s="46"/>
      <c r="F24" s="84">
        <v>253.059</v>
      </c>
      <c r="G24" s="84"/>
      <c r="H24" s="38">
        <v>1258.9</v>
      </c>
    </row>
    <row r="25" spans="1:8" ht="12.75">
      <c r="A25" s="8"/>
      <c r="B25" s="46" t="s">
        <v>61</v>
      </c>
      <c r="C25" s="46"/>
      <c r="D25" s="46"/>
      <c r="E25" s="46"/>
      <c r="F25" s="84">
        <f>F27+F28+F29+F30+F31</f>
        <v>253.059</v>
      </c>
      <c r="G25" s="84"/>
      <c r="H25" s="38">
        <f>H27+H28+H29+H30+H31</f>
        <v>1258.9</v>
      </c>
    </row>
    <row r="26" spans="1:8" ht="12.75">
      <c r="A26" s="8"/>
      <c r="B26" s="41" t="s">
        <v>62</v>
      </c>
      <c r="C26" s="41"/>
      <c r="D26" s="41"/>
      <c r="E26" s="41"/>
      <c r="F26" s="47"/>
      <c r="G26" s="47"/>
      <c r="H26" s="7"/>
    </row>
    <row r="27" spans="1:8" ht="12.75">
      <c r="A27" s="8"/>
      <c r="B27" s="41" t="s">
        <v>63</v>
      </c>
      <c r="C27" s="41"/>
      <c r="D27" s="41"/>
      <c r="E27" s="41"/>
      <c r="F27" s="47">
        <f>235.549+17.51</f>
        <v>253.059</v>
      </c>
      <c r="G27" s="47"/>
      <c r="H27" s="7">
        <f>932.6+281.6</f>
        <v>1214.2</v>
      </c>
    </row>
    <row r="28" spans="1:8" ht="12.75">
      <c r="A28" s="8"/>
      <c r="B28" s="41" t="s">
        <v>67</v>
      </c>
      <c r="C28" s="41"/>
      <c r="D28" s="41"/>
      <c r="E28" s="41"/>
      <c r="F28" s="47"/>
      <c r="G28" s="47"/>
      <c r="H28" s="7"/>
    </row>
    <row r="29" spans="1:8" ht="12.75">
      <c r="A29" s="8"/>
      <c r="B29" s="41" t="s">
        <v>68</v>
      </c>
      <c r="C29" s="41"/>
      <c r="D29" s="41"/>
      <c r="E29" s="41"/>
      <c r="F29" s="47"/>
      <c r="G29" s="47"/>
      <c r="H29" s="7">
        <v>44.7</v>
      </c>
    </row>
    <row r="30" spans="1:8" ht="12.75">
      <c r="A30" s="8"/>
      <c r="B30" s="41" t="s">
        <v>69</v>
      </c>
      <c r="C30" s="41"/>
      <c r="D30" s="41"/>
      <c r="E30" s="41"/>
      <c r="F30" s="47"/>
      <c r="G30" s="47"/>
      <c r="H30" s="7"/>
    </row>
    <row r="31" spans="1:8" ht="13.5" thickBot="1">
      <c r="A31" s="9"/>
      <c r="B31" s="79" t="s">
        <v>79</v>
      </c>
      <c r="C31" s="80"/>
      <c r="D31" s="80"/>
      <c r="E31" s="81"/>
      <c r="F31" s="82"/>
      <c r="G31" s="83"/>
      <c r="H31" s="10"/>
    </row>
    <row r="32" spans="2:7" ht="13.5" thickBot="1">
      <c r="B32" s="42"/>
      <c r="C32" s="42"/>
      <c r="D32" s="42"/>
      <c r="E32" s="42"/>
      <c r="F32" s="48"/>
      <c r="G32" s="48"/>
    </row>
    <row r="33" spans="1:8" ht="12.75">
      <c r="A33" s="91" t="s">
        <v>206</v>
      </c>
      <c r="B33" s="92"/>
      <c r="C33" s="92"/>
      <c r="D33" s="92"/>
      <c r="E33" s="92"/>
      <c r="F33" s="92"/>
      <c r="G33" s="92"/>
      <c r="H33" s="93"/>
    </row>
    <row r="34" spans="1:8" ht="12.75">
      <c r="A34" s="96"/>
      <c r="B34" s="97"/>
      <c r="C34" s="97"/>
      <c r="D34" s="97"/>
      <c r="E34" s="97"/>
      <c r="F34" s="97"/>
      <c r="G34" s="97"/>
      <c r="H34" s="98"/>
    </row>
    <row r="35" spans="1:8" ht="12.75">
      <c r="A35" s="8"/>
      <c r="B35" s="47" t="s">
        <v>59</v>
      </c>
      <c r="C35" s="47"/>
      <c r="D35" s="47"/>
      <c r="E35" s="47"/>
      <c r="F35" s="47" t="s">
        <v>154</v>
      </c>
      <c r="G35" s="47"/>
      <c r="H35" s="7" t="s">
        <v>208</v>
      </c>
    </row>
    <row r="36" spans="1:8" ht="12.75">
      <c r="A36" s="8"/>
      <c r="B36" s="41" t="s">
        <v>60</v>
      </c>
      <c r="C36" s="41"/>
      <c r="D36" s="41"/>
      <c r="E36" s="41"/>
      <c r="F36" s="47">
        <v>2490.55</v>
      </c>
      <c r="G36" s="47"/>
      <c r="H36" s="7">
        <f>H37</f>
        <v>1270</v>
      </c>
    </row>
    <row r="37" spans="1:8" ht="12.75">
      <c r="A37" s="8"/>
      <c r="B37" s="41" t="s">
        <v>61</v>
      </c>
      <c r="C37" s="41"/>
      <c r="D37" s="41"/>
      <c r="E37" s="41"/>
      <c r="F37" s="47">
        <f>F38+F39+F40+F41+F42+F43+F44+F45+F46+F47+F48</f>
        <v>2490.55</v>
      </c>
      <c r="G37" s="47"/>
      <c r="H37" s="7">
        <f>H38+H39+H40+H41+H42+H43+H44+H45+H46+H47+H48</f>
        <v>1270</v>
      </c>
    </row>
    <row r="38" spans="1:8" ht="12.75">
      <c r="A38" s="8"/>
      <c r="B38" s="41" t="s">
        <v>62</v>
      </c>
      <c r="C38" s="41"/>
      <c r="D38" s="41"/>
      <c r="E38" s="41"/>
      <c r="F38" s="47"/>
      <c r="G38" s="47"/>
      <c r="H38" s="7"/>
    </row>
    <row r="39" spans="1:8" ht="12.75">
      <c r="A39" s="8"/>
      <c r="B39" s="41" t="s">
        <v>63</v>
      </c>
      <c r="C39" s="41"/>
      <c r="D39" s="41"/>
      <c r="E39" s="41"/>
      <c r="F39" s="47">
        <f>410.9+122.4</f>
        <v>533.3</v>
      </c>
      <c r="G39" s="47"/>
      <c r="H39" s="7">
        <f>450+136</f>
        <v>586</v>
      </c>
    </row>
    <row r="40" spans="1:8" ht="12.75">
      <c r="A40" s="8"/>
      <c r="B40" s="41" t="s">
        <v>65</v>
      </c>
      <c r="C40" s="41"/>
      <c r="D40" s="41"/>
      <c r="E40" s="41"/>
      <c r="F40" s="47"/>
      <c r="G40" s="47"/>
      <c r="H40" s="7">
        <v>0</v>
      </c>
    </row>
    <row r="41" spans="1:8" ht="12.75">
      <c r="A41" s="8"/>
      <c r="B41" s="41" t="s">
        <v>66</v>
      </c>
      <c r="C41" s="41"/>
      <c r="D41" s="41"/>
      <c r="E41" s="41"/>
      <c r="F41" s="47">
        <v>2.18</v>
      </c>
      <c r="G41" s="47"/>
      <c r="H41" s="7">
        <v>4</v>
      </c>
    </row>
    <row r="42" spans="1:8" ht="12.75">
      <c r="A42" s="8"/>
      <c r="B42" s="41" t="s">
        <v>72</v>
      </c>
      <c r="C42" s="41"/>
      <c r="D42" s="41"/>
      <c r="E42" s="41"/>
      <c r="F42" s="47">
        <v>151.97</v>
      </c>
      <c r="G42" s="47"/>
      <c r="H42" s="7">
        <v>50</v>
      </c>
    </row>
    <row r="43" spans="1:8" ht="12.75">
      <c r="A43" s="8"/>
      <c r="B43" s="41" t="s">
        <v>73</v>
      </c>
      <c r="C43" s="41"/>
      <c r="D43" s="41"/>
      <c r="E43" s="41"/>
      <c r="F43" s="47">
        <v>274.85</v>
      </c>
      <c r="G43" s="47"/>
      <c r="H43" s="7">
        <v>300</v>
      </c>
    </row>
    <row r="44" spans="1:8" ht="12.75">
      <c r="A44" s="8"/>
      <c r="B44" s="41" t="s">
        <v>74</v>
      </c>
      <c r="C44" s="41"/>
      <c r="D44" s="41"/>
      <c r="E44" s="41"/>
      <c r="F44" s="47">
        <v>414.901</v>
      </c>
      <c r="G44" s="47"/>
      <c r="H44" s="7">
        <v>0</v>
      </c>
    </row>
    <row r="45" spans="1:8" ht="12.75">
      <c r="A45" s="8"/>
      <c r="B45" s="41" t="s">
        <v>76</v>
      </c>
      <c r="C45" s="41"/>
      <c r="D45" s="41"/>
      <c r="E45" s="41"/>
      <c r="F45" s="47">
        <v>113.133</v>
      </c>
      <c r="G45" s="47"/>
      <c r="H45" s="7">
        <v>0</v>
      </c>
    </row>
    <row r="46" spans="1:8" ht="12.75">
      <c r="A46" s="8"/>
      <c r="B46" s="41" t="s">
        <v>75</v>
      </c>
      <c r="C46" s="41"/>
      <c r="D46" s="41"/>
      <c r="E46" s="41"/>
      <c r="F46" s="47">
        <v>74.095</v>
      </c>
      <c r="G46" s="47"/>
      <c r="H46" s="7">
        <v>80</v>
      </c>
    </row>
    <row r="47" spans="1:8" ht="12.75">
      <c r="A47" s="8"/>
      <c r="B47" s="41" t="s">
        <v>77</v>
      </c>
      <c r="C47" s="41"/>
      <c r="D47" s="41"/>
      <c r="E47" s="41"/>
      <c r="F47" s="47">
        <v>55</v>
      </c>
      <c r="G47" s="47"/>
      <c r="H47" s="7">
        <v>0</v>
      </c>
    </row>
    <row r="48" spans="1:8" ht="13.5" thickBot="1">
      <c r="A48" s="9"/>
      <c r="B48" s="89" t="s">
        <v>78</v>
      </c>
      <c r="C48" s="89"/>
      <c r="D48" s="89"/>
      <c r="E48" s="89"/>
      <c r="F48" s="90">
        <v>871.121</v>
      </c>
      <c r="G48" s="90"/>
      <c r="H48" s="10">
        <v>250</v>
      </c>
    </row>
    <row r="49" ht="13.5" thickBot="1"/>
    <row r="50" spans="1:8" ht="14.25">
      <c r="A50" s="91" t="s">
        <v>207</v>
      </c>
      <c r="B50" s="92"/>
      <c r="C50" s="92"/>
      <c r="D50" s="92"/>
      <c r="E50" s="92"/>
      <c r="F50" s="92"/>
      <c r="G50" s="92"/>
      <c r="H50" s="93"/>
    </row>
    <row r="51" spans="1:8" ht="12.75">
      <c r="A51" s="94"/>
      <c r="B51" s="47"/>
      <c r="C51" s="47"/>
      <c r="D51" s="47"/>
      <c r="E51" s="47"/>
      <c r="F51" s="47"/>
      <c r="G51" s="47"/>
      <c r="H51" s="95"/>
    </row>
    <row r="52" spans="1:8" ht="12.75">
      <c r="A52" s="8"/>
      <c r="B52" s="47" t="s">
        <v>59</v>
      </c>
      <c r="C52" s="47"/>
      <c r="D52" s="47"/>
      <c r="E52" s="47"/>
      <c r="F52" s="47" t="s">
        <v>154</v>
      </c>
      <c r="G52" s="47"/>
      <c r="H52" s="7" t="s">
        <v>208</v>
      </c>
    </row>
    <row r="53" spans="1:8" ht="12.75">
      <c r="A53" s="8"/>
      <c r="B53" s="41" t="s">
        <v>60</v>
      </c>
      <c r="C53" s="41"/>
      <c r="D53" s="41"/>
      <c r="E53" s="41"/>
      <c r="F53" s="47">
        <f>F54</f>
        <v>1039.693</v>
      </c>
      <c r="G53" s="47"/>
      <c r="H53" s="7">
        <f>H54</f>
        <v>809.2</v>
      </c>
    </row>
    <row r="54" spans="1:8" ht="12.75">
      <c r="A54" s="8"/>
      <c r="B54" s="41" t="s">
        <v>61</v>
      </c>
      <c r="C54" s="41"/>
      <c r="D54" s="41"/>
      <c r="E54" s="41"/>
      <c r="F54" s="47">
        <f>F55+F56+F57+F58+F59+F60+F61+F62+F63+F64+F65</f>
        <v>1039.693</v>
      </c>
      <c r="G54" s="47"/>
      <c r="H54" s="7">
        <f>H55+H56+H57+H58+H59+H60+H61+H62+H63+H64+H65</f>
        <v>809.2</v>
      </c>
    </row>
    <row r="55" spans="1:8" ht="12.75">
      <c r="A55" s="8"/>
      <c r="B55" s="41" t="s">
        <v>62</v>
      </c>
      <c r="C55" s="41"/>
      <c r="D55" s="41"/>
      <c r="E55" s="41"/>
      <c r="F55" s="47"/>
      <c r="G55" s="47"/>
      <c r="H55" s="7"/>
    </row>
    <row r="56" spans="1:8" ht="12.75">
      <c r="A56" s="8"/>
      <c r="B56" s="41" t="s">
        <v>63</v>
      </c>
      <c r="C56" s="41"/>
      <c r="D56" s="41"/>
      <c r="E56" s="41"/>
      <c r="F56" s="47">
        <f>645.04+177.004+2.2</f>
        <v>824.244</v>
      </c>
      <c r="G56" s="47"/>
      <c r="H56" s="7">
        <v>457.5</v>
      </c>
    </row>
    <row r="57" spans="1:8" ht="12.75">
      <c r="A57" s="8"/>
      <c r="B57" s="41" t="s">
        <v>65</v>
      </c>
      <c r="C57" s="41"/>
      <c r="D57" s="41"/>
      <c r="E57" s="41"/>
      <c r="F57" s="47"/>
      <c r="G57" s="47"/>
      <c r="H57" s="7">
        <v>0</v>
      </c>
    </row>
    <row r="58" spans="1:8" ht="12.75">
      <c r="A58" s="8"/>
      <c r="B58" s="41" t="s">
        <v>66</v>
      </c>
      <c r="C58" s="41"/>
      <c r="D58" s="41"/>
      <c r="E58" s="41"/>
      <c r="F58" s="47">
        <v>5.09</v>
      </c>
      <c r="G58" s="47"/>
      <c r="H58" s="7">
        <v>2</v>
      </c>
    </row>
    <row r="59" spans="1:8" ht="12.75">
      <c r="A59" s="8"/>
      <c r="B59" s="41" t="s">
        <v>72</v>
      </c>
      <c r="C59" s="41"/>
      <c r="D59" s="41"/>
      <c r="E59" s="41"/>
      <c r="F59" s="47"/>
      <c r="G59" s="47"/>
      <c r="H59" s="7">
        <v>0</v>
      </c>
    </row>
    <row r="60" spans="1:8" ht="12.75">
      <c r="A60" s="8"/>
      <c r="B60" s="41" t="s">
        <v>73</v>
      </c>
      <c r="C60" s="41"/>
      <c r="D60" s="41"/>
      <c r="E60" s="41"/>
      <c r="F60" s="47">
        <v>0</v>
      </c>
      <c r="G60" s="47"/>
      <c r="H60" s="7">
        <v>0</v>
      </c>
    </row>
    <row r="61" spans="1:8" ht="12.75">
      <c r="A61" s="8"/>
      <c r="B61" s="41" t="s">
        <v>74</v>
      </c>
      <c r="C61" s="41"/>
      <c r="D61" s="41"/>
      <c r="E61" s="41"/>
      <c r="F61" s="47"/>
      <c r="G61" s="47"/>
      <c r="H61" s="7">
        <v>0</v>
      </c>
    </row>
    <row r="62" spans="1:8" ht="12.75">
      <c r="A62" s="8"/>
      <c r="B62" s="41" t="s">
        <v>76</v>
      </c>
      <c r="C62" s="41"/>
      <c r="D62" s="41"/>
      <c r="E62" s="41"/>
      <c r="F62" s="47">
        <v>3.5</v>
      </c>
      <c r="G62" s="47"/>
      <c r="H62" s="7">
        <v>0</v>
      </c>
    </row>
    <row r="63" spans="1:8" ht="12.75">
      <c r="A63" s="8"/>
      <c r="B63" s="41" t="s">
        <v>75</v>
      </c>
      <c r="C63" s="41"/>
      <c r="D63" s="41"/>
      <c r="E63" s="41"/>
      <c r="F63" s="47">
        <v>0.15</v>
      </c>
      <c r="G63" s="47"/>
      <c r="H63" s="7">
        <v>0</v>
      </c>
    </row>
    <row r="64" spans="1:8" ht="12.75">
      <c r="A64" s="8"/>
      <c r="B64" s="41" t="s">
        <v>77</v>
      </c>
      <c r="C64" s="41"/>
      <c r="D64" s="41"/>
      <c r="E64" s="41"/>
      <c r="F64" s="47">
        <v>72.07</v>
      </c>
      <c r="G64" s="47"/>
      <c r="H64" s="7">
        <v>50</v>
      </c>
    </row>
    <row r="65" spans="1:8" ht="13.5" thickBot="1">
      <c r="A65" s="9"/>
      <c r="B65" s="89" t="s">
        <v>78</v>
      </c>
      <c r="C65" s="89"/>
      <c r="D65" s="89"/>
      <c r="E65" s="89"/>
      <c r="F65" s="90">
        <f>3.92+130.719</f>
        <v>134.63899999999998</v>
      </c>
      <c r="G65" s="90"/>
      <c r="H65" s="10">
        <v>299.7</v>
      </c>
    </row>
    <row r="66" spans="2:7" ht="12.75">
      <c r="B66" s="48"/>
      <c r="C66" s="48"/>
      <c r="D66" s="48"/>
      <c r="E66" s="48"/>
      <c r="F66" s="48"/>
      <c r="G66" s="48"/>
    </row>
    <row r="67" spans="2:7" ht="12.75">
      <c r="B67" s="48"/>
      <c r="C67" s="48"/>
      <c r="D67" s="48"/>
      <c r="E67" s="48"/>
      <c r="F67" s="48"/>
      <c r="G67" s="48"/>
    </row>
    <row r="68" spans="1:8" ht="15">
      <c r="A68" s="24" t="s">
        <v>140</v>
      </c>
      <c r="B68" s="21" t="s">
        <v>141</v>
      </c>
      <c r="C68" s="21"/>
      <c r="D68" s="21"/>
      <c r="E68" s="21"/>
      <c r="F68" s="21"/>
      <c r="G68" s="21"/>
      <c r="H68" s="20"/>
    </row>
    <row r="70" spans="2:8" ht="76.5">
      <c r="B70" s="44" t="s">
        <v>142</v>
      </c>
      <c r="C70" s="44"/>
      <c r="D70" s="44"/>
      <c r="E70" s="44"/>
      <c r="F70" s="44" t="s">
        <v>143</v>
      </c>
      <c r="G70" s="44"/>
      <c r="H70" s="16" t="s">
        <v>144</v>
      </c>
    </row>
    <row r="71" spans="2:8" ht="30.75" customHeight="1">
      <c r="B71" s="50" t="s">
        <v>145</v>
      </c>
      <c r="C71" s="50"/>
      <c r="D71" s="50"/>
      <c r="E71" s="50"/>
      <c r="F71" s="44"/>
      <c r="G71" s="44"/>
      <c r="H71" s="15">
        <v>0</v>
      </c>
    </row>
    <row r="72" spans="2:8" ht="56.25" customHeight="1">
      <c r="B72" s="50" t="s">
        <v>146</v>
      </c>
      <c r="C72" s="50"/>
      <c r="D72" s="50"/>
      <c r="E72" s="50"/>
      <c r="F72" s="47"/>
      <c r="G72" s="47"/>
      <c r="H72" s="15">
        <v>80</v>
      </c>
    </row>
    <row r="73" spans="2:8" ht="12.75">
      <c r="B73" s="50" t="s">
        <v>147</v>
      </c>
      <c r="C73" s="50"/>
      <c r="D73" s="50"/>
      <c r="E73" s="50"/>
      <c r="F73" s="47" t="s">
        <v>211</v>
      </c>
      <c r="G73" s="47"/>
      <c r="H73" s="6">
        <v>25</v>
      </c>
    </row>
    <row r="74" spans="2:8" ht="12.75">
      <c r="B74" s="86" t="s">
        <v>148</v>
      </c>
      <c r="C74" s="87"/>
      <c r="D74" s="87"/>
      <c r="E74" s="87"/>
      <c r="F74" s="87"/>
      <c r="G74" s="88"/>
      <c r="H74" s="6">
        <f>SUM(H71:H73)</f>
        <v>105</v>
      </c>
    </row>
    <row r="75" spans="2:8" ht="12.75">
      <c r="B75" s="74"/>
      <c r="C75" s="74"/>
      <c r="D75" s="74"/>
      <c r="E75" s="74"/>
      <c r="F75" s="48"/>
      <c r="G75" s="48"/>
      <c r="H75" s="3"/>
    </row>
    <row r="76" spans="2:8" ht="12.75">
      <c r="B76" s="74"/>
      <c r="C76" s="74"/>
      <c r="D76" s="74"/>
      <c r="E76" s="74"/>
      <c r="F76" s="48"/>
      <c r="G76" s="48"/>
      <c r="H76" s="3"/>
    </row>
    <row r="77" spans="2:8" ht="12.75">
      <c r="B77" s="74"/>
      <c r="C77" s="74"/>
      <c r="D77" s="74"/>
      <c r="E77" s="74"/>
      <c r="F77" s="48"/>
      <c r="G77" s="48"/>
      <c r="H77" s="3"/>
    </row>
    <row r="78" spans="2:8" ht="12.75">
      <c r="B78" s="74"/>
      <c r="C78" s="74"/>
      <c r="D78" s="74"/>
      <c r="E78" s="74"/>
      <c r="F78" s="48"/>
      <c r="G78" s="48"/>
      <c r="H78" s="3"/>
    </row>
    <row r="79" spans="2:7" ht="12.75">
      <c r="B79" s="74"/>
      <c r="C79" s="74"/>
      <c r="D79" s="74"/>
      <c r="E79" s="74"/>
      <c r="F79" s="48"/>
      <c r="G79" s="48"/>
    </row>
    <row r="80" spans="2:7" ht="12.75">
      <c r="B80" s="85" t="s">
        <v>149</v>
      </c>
      <c r="C80" s="85"/>
      <c r="D80" s="85"/>
      <c r="E80" s="85"/>
      <c r="F80" s="85"/>
      <c r="G80" s="85"/>
    </row>
    <row r="81" spans="2:7" ht="12.75">
      <c r="B81" s="74"/>
      <c r="C81" s="74"/>
      <c r="D81" s="74"/>
      <c r="E81" s="74"/>
      <c r="F81" s="48"/>
      <c r="G81" s="48"/>
    </row>
    <row r="82" spans="2:7" ht="12.75">
      <c r="B82" s="48"/>
      <c r="C82" s="48"/>
      <c r="D82" s="48"/>
      <c r="E82" s="48"/>
      <c r="F82" s="48"/>
      <c r="G82" s="48"/>
    </row>
  </sheetData>
  <sheetProtection/>
  <mergeCells count="140">
    <mergeCell ref="B7:E7"/>
    <mergeCell ref="F7:G7"/>
    <mergeCell ref="B8:E8"/>
    <mergeCell ref="F8:G8"/>
    <mergeCell ref="A1:H1"/>
    <mergeCell ref="A3:H3"/>
    <mergeCell ref="A5:H5"/>
    <mergeCell ref="A6:H6"/>
    <mergeCell ref="B11:E11"/>
    <mergeCell ref="F11:G11"/>
    <mergeCell ref="B12:E12"/>
    <mergeCell ref="F12:G12"/>
    <mergeCell ref="B9:E9"/>
    <mergeCell ref="F9:G9"/>
    <mergeCell ref="B10:E10"/>
    <mergeCell ref="F10:G10"/>
    <mergeCell ref="B15:E15"/>
    <mergeCell ref="F15:G15"/>
    <mergeCell ref="B16:E16"/>
    <mergeCell ref="F16:G16"/>
    <mergeCell ref="B13:E13"/>
    <mergeCell ref="F13:G13"/>
    <mergeCell ref="B14:E14"/>
    <mergeCell ref="F14:G14"/>
    <mergeCell ref="B23:E23"/>
    <mergeCell ref="F23:G23"/>
    <mergeCell ref="B24:E24"/>
    <mergeCell ref="F24:G24"/>
    <mergeCell ref="B17:E17"/>
    <mergeCell ref="F17:G17"/>
    <mergeCell ref="B18:E18"/>
    <mergeCell ref="F18:G18"/>
    <mergeCell ref="A33:H33"/>
    <mergeCell ref="A34:H34"/>
    <mergeCell ref="B35:E35"/>
    <mergeCell ref="F35:G35"/>
    <mergeCell ref="B19:E19"/>
    <mergeCell ref="F19:G19"/>
    <mergeCell ref="B32:E32"/>
    <mergeCell ref="F32:G32"/>
    <mergeCell ref="A21:H21"/>
    <mergeCell ref="A22:H22"/>
    <mergeCell ref="B38:E38"/>
    <mergeCell ref="F38:G38"/>
    <mergeCell ref="B39:E39"/>
    <mergeCell ref="F39:G39"/>
    <mergeCell ref="B36:E36"/>
    <mergeCell ref="F36:G36"/>
    <mergeCell ref="B37:E37"/>
    <mergeCell ref="F37:G37"/>
    <mergeCell ref="B42:E42"/>
    <mergeCell ref="F42:G42"/>
    <mergeCell ref="B43:E43"/>
    <mergeCell ref="F43:G43"/>
    <mergeCell ref="B40:E40"/>
    <mergeCell ref="F40:G40"/>
    <mergeCell ref="B41:E41"/>
    <mergeCell ref="F41:G41"/>
    <mergeCell ref="B46:E46"/>
    <mergeCell ref="F46:G46"/>
    <mergeCell ref="B47:E47"/>
    <mergeCell ref="F47:G47"/>
    <mergeCell ref="B44:E44"/>
    <mergeCell ref="F44:G44"/>
    <mergeCell ref="B45:E45"/>
    <mergeCell ref="F45:G45"/>
    <mergeCell ref="B52:E52"/>
    <mergeCell ref="F52:G52"/>
    <mergeCell ref="B53:E53"/>
    <mergeCell ref="F53:G53"/>
    <mergeCell ref="B48:E48"/>
    <mergeCell ref="F48:G48"/>
    <mergeCell ref="A50:H50"/>
    <mergeCell ref="A51:H51"/>
    <mergeCell ref="B56:E56"/>
    <mergeCell ref="F56:G56"/>
    <mergeCell ref="B57:E57"/>
    <mergeCell ref="F57:G57"/>
    <mergeCell ref="B54:E54"/>
    <mergeCell ref="F54:G54"/>
    <mergeCell ref="B55:E55"/>
    <mergeCell ref="F55:G55"/>
    <mergeCell ref="B60:E60"/>
    <mergeCell ref="F60:G60"/>
    <mergeCell ref="B61:E61"/>
    <mergeCell ref="F61:G61"/>
    <mergeCell ref="B58:E58"/>
    <mergeCell ref="F58:G58"/>
    <mergeCell ref="B59:E59"/>
    <mergeCell ref="F59:G59"/>
    <mergeCell ref="B64:E64"/>
    <mergeCell ref="F64:G64"/>
    <mergeCell ref="B65:E65"/>
    <mergeCell ref="F65:G65"/>
    <mergeCell ref="B62:E62"/>
    <mergeCell ref="F62:G62"/>
    <mergeCell ref="B63:E63"/>
    <mergeCell ref="F63:G63"/>
    <mergeCell ref="B67:E67"/>
    <mergeCell ref="F67:G67"/>
    <mergeCell ref="B70:E70"/>
    <mergeCell ref="F70:G70"/>
    <mergeCell ref="B66:E66"/>
    <mergeCell ref="F66:G66"/>
    <mergeCell ref="B72:E72"/>
    <mergeCell ref="F72:G72"/>
    <mergeCell ref="B73:E73"/>
    <mergeCell ref="F73:G73"/>
    <mergeCell ref="B71:E71"/>
    <mergeCell ref="F71:G71"/>
    <mergeCell ref="B77:E77"/>
    <mergeCell ref="F77:G77"/>
    <mergeCell ref="B78:E78"/>
    <mergeCell ref="F78:G78"/>
    <mergeCell ref="B74:G74"/>
    <mergeCell ref="B75:E75"/>
    <mergeCell ref="F75:G75"/>
    <mergeCell ref="B76:E76"/>
    <mergeCell ref="F76:G76"/>
    <mergeCell ref="B82:E82"/>
    <mergeCell ref="F82:G82"/>
    <mergeCell ref="B79:E79"/>
    <mergeCell ref="F79:G79"/>
    <mergeCell ref="B80:G80"/>
    <mergeCell ref="B81:E81"/>
    <mergeCell ref="F81:G81"/>
    <mergeCell ref="B27:E27"/>
    <mergeCell ref="F27:G27"/>
    <mergeCell ref="B25:E25"/>
    <mergeCell ref="F25:G25"/>
    <mergeCell ref="B26:E26"/>
    <mergeCell ref="F26:G26"/>
    <mergeCell ref="B30:E30"/>
    <mergeCell ref="F30:G30"/>
    <mergeCell ref="B31:E31"/>
    <mergeCell ref="F31:G31"/>
    <mergeCell ref="B28:E28"/>
    <mergeCell ref="F28:G28"/>
    <mergeCell ref="B29:E29"/>
    <mergeCell ref="F29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7">
      <selection activeCell="I146" sqref="I146"/>
    </sheetView>
  </sheetViews>
  <sheetFormatPr defaultColWidth="9.00390625" defaultRowHeight="12.75"/>
  <cols>
    <col min="1" max="1" width="5.625" style="0" customWidth="1"/>
    <col min="3" max="3" width="10.75390625" style="0" customWidth="1"/>
    <col min="5" max="5" width="8.125" style="0" customWidth="1"/>
    <col min="6" max="6" width="6.875" style="0" customWidth="1"/>
    <col min="7" max="7" width="9.00390625" style="0" customWidth="1"/>
    <col min="8" max="8" width="1.37890625" style="0" customWidth="1"/>
    <col min="9" max="9" width="11.125" style="0" customWidth="1"/>
    <col min="10" max="10" width="14.00390625" style="0" customWidth="1"/>
  </cols>
  <sheetData>
    <row r="1" spans="1:4" ht="15.75">
      <c r="A1" s="4" t="s">
        <v>10</v>
      </c>
      <c r="B1" s="4"/>
      <c r="C1" s="4"/>
      <c r="D1" s="4"/>
    </row>
    <row r="2" spans="1:7" ht="14.25">
      <c r="A2" s="5" t="s">
        <v>12</v>
      </c>
      <c r="B2" s="5"/>
      <c r="C2" s="5"/>
      <c r="D2" s="5"/>
      <c r="E2" s="5"/>
      <c r="F2" s="5"/>
      <c r="G2" s="5"/>
    </row>
    <row r="3" spans="1:8" ht="39.75" customHeight="1">
      <c r="A3" s="74" t="s">
        <v>11</v>
      </c>
      <c r="B3" s="74"/>
      <c r="C3" s="74"/>
      <c r="D3" s="74"/>
      <c r="E3" s="74"/>
      <c r="F3" s="74"/>
      <c r="G3" s="74"/>
      <c r="H3" s="74"/>
    </row>
    <row r="5" spans="1:4" ht="14.25">
      <c r="A5" s="5" t="s">
        <v>13</v>
      </c>
      <c r="B5" s="5"/>
      <c r="C5" s="5"/>
      <c r="D5" s="5"/>
    </row>
    <row r="6" ht="12.75">
      <c r="A6" t="s">
        <v>16</v>
      </c>
    </row>
    <row r="8" spans="1:8" ht="25.5" customHeight="1">
      <c r="A8" s="73" t="s">
        <v>14</v>
      </c>
      <c r="B8" s="73"/>
      <c r="C8" s="73"/>
      <c r="D8" s="73"/>
      <c r="E8" s="73"/>
      <c r="F8" s="73"/>
      <c r="G8" s="73"/>
      <c r="H8" s="73"/>
    </row>
    <row r="10" ht="12.75">
      <c r="A10" t="s">
        <v>138</v>
      </c>
    </row>
    <row r="12" ht="12.75">
      <c r="A12" t="s">
        <v>139</v>
      </c>
    </row>
    <row r="14" spans="1:8" ht="14.25">
      <c r="A14" s="75" t="s">
        <v>15</v>
      </c>
      <c r="B14" s="75"/>
      <c r="C14" s="75"/>
      <c r="D14" s="75"/>
      <c r="E14" s="75"/>
      <c r="F14" s="75"/>
      <c r="G14" s="75"/>
      <c r="H14" s="75"/>
    </row>
    <row r="16" ht="12.75">
      <c r="A16" t="s">
        <v>137</v>
      </c>
    </row>
    <row r="18" spans="1:8" ht="32.25" customHeight="1">
      <c r="A18" s="76" t="s">
        <v>17</v>
      </c>
      <c r="B18" s="76"/>
      <c r="C18" s="76"/>
      <c r="D18" s="76"/>
      <c r="E18" s="76"/>
      <c r="F18" s="76"/>
      <c r="G18" s="76"/>
      <c r="H18" s="76"/>
    </row>
    <row r="20" spans="1:8" ht="26.25" customHeight="1">
      <c r="A20" s="73" t="s">
        <v>18</v>
      </c>
      <c r="B20" s="73"/>
      <c r="C20" s="73"/>
      <c r="D20" s="73"/>
      <c r="E20" s="73"/>
      <c r="F20" s="73"/>
      <c r="G20" s="73"/>
      <c r="H20" s="73"/>
    </row>
    <row r="22" spans="1:8" ht="12.75">
      <c r="A22" s="14" t="s">
        <v>19</v>
      </c>
      <c r="B22" s="14"/>
      <c r="C22" s="14"/>
      <c r="D22" s="14"/>
      <c r="E22" s="14"/>
      <c r="F22" s="14"/>
      <c r="G22" s="14"/>
      <c r="H22" s="14"/>
    </row>
    <row r="23" spans="1:8" ht="12.75">
      <c r="A23" s="48"/>
      <c r="B23" s="48"/>
      <c r="C23" s="48"/>
      <c r="D23" s="48"/>
      <c r="E23" s="48"/>
      <c r="F23" s="48"/>
      <c r="G23" s="48"/>
      <c r="H23" s="48"/>
    </row>
    <row r="24" spans="1:8" ht="12.75">
      <c r="A24" s="72" t="s">
        <v>47</v>
      </c>
      <c r="B24" s="72"/>
      <c r="C24" s="72"/>
      <c r="D24" s="72"/>
      <c r="E24" s="72"/>
      <c r="F24" s="72"/>
      <c r="G24" s="72"/>
      <c r="H24" s="72"/>
    </row>
    <row r="25" spans="1:8" ht="12.75">
      <c r="A25" s="42" t="s">
        <v>48</v>
      </c>
      <c r="B25" s="42"/>
      <c r="C25" s="42"/>
      <c r="D25" s="42"/>
      <c r="E25" s="42"/>
      <c r="F25" s="42"/>
      <c r="G25" s="42"/>
      <c r="H25" s="42"/>
    </row>
    <row r="26" spans="1:8" ht="12.75">
      <c r="A26" s="42" t="s">
        <v>46</v>
      </c>
      <c r="B26" s="42"/>
      <c r="C26" s="42"/>
      <c r="D26" s="42"/>
      <c r="E26" s="42"/>
      <c r="F26" s="42"/>
      <c r="G26" s="42"/>
      <c r="H26" s="42"/>
    </row>
    <row r="27" spans="1:8" ht="12.75">
      <c r="A27" s="42"/>
      <c r="B27" s="42"/>
      <c r="C27" s="42"/>
      <c r="D27" s="42"/>
      <c r="E27" s="42"/>
      <c r="F27" s="42"/>
      <c r="G27" s="42"/>
      <c r="H27" s="42"/>
    </row>
    <row r="28" spans="1:8" ht="12.75">
      <c r="A28" s="72" t="s">
        <v>20</v>
      </c>
      <c r="B28" s="72"/>
      <c r="C28" s="72"/>
      <c r="D28" s="72"/>
      <c r="E28" s="72"/>
      <c r="F28" s="72"/>
      <c r="G28" s="72"/>
      <c r="H28" s="72"/>
    </row>
    <row r="29" spans="1:8" ht="12.75">
      <c r="A29" s="42" t="s">
        <v>54</v>
      </c>
      <c r="B29" s="42"/>
      <c r="C29" s="42"/>
      <c r="D29" s="42"/>
      <c r="E29" s="42"/>
      <c r="F29" s="42"/>
      <c r="G29" s="42"/>
      <c r="H29" s="42"/>
    </row>
    <row r="30" spans="1:8" ht="12.75">
      <c r="A30" s="42" t="s">
        <v>53</v>
      </c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 t="s">
        <v>49</v>
      </c>
      <c r="B32" s="42"/>
      <c r="C32" s="42"/>
      <c r="D32" s="42"/>
      <c r="E32" s="42"/>
      <c r="F32" s="42"/>
      <c r="G32" s="42"/>
      <c r="H32" s="42"/>
    </row>
    <row r="33" spans="1:8" ht="12.75">
      <c r="A33" s="42" t="s">
        <v>50</v>
      </c>
      <c r="B33" s="42"/>
      <c r="C33" s="42"/>
      <c r="D33" s="42"/>
      <c r="E33" s="42"/>
      <c r="F33" s="42"/>
      <c r="G33" s="42"/>
      <c r="H33" s="42"/>
    </row>
    <row r="34" spans="1:8" ht="12.75">
      <c r="A34" s="42"/>
      <c r="B34" s="42"/>
      <c r="C34" s="42"/>
      <c r="D34" s="42"/>
      <c r="E34" s="42"/>
      <c r="F34" s="42"/>
      <c r="G34" s="42"/>
      <c r="H34" s="42"/>
    </row>
    <row r="35" spans="1:8" ht="12.75">
      <c r="A35" s="42" t="s">
        <v>51</v>
      </c>
      <c r="B35" s="42"/>
      <c r="C35" s="42"/>
      <c r="D35" s="42"/>
      <c r="E35" s="42"/>
      <c r="F35" s="42"/>
      <c r="G35" s="42"/>
      <c r="H35" s="42"/>
    </row>
    <row r="36" spans="1:8" ht="12.75">
      <c r="A36" s="42" t="s">
        <v>52</v>
      </c>
      <c r="B36" s="42"/>
      <c r="C36" s="42"/>
      <c r="D36" s="42"/>
      <c r="E36" s="42"/>
      <c r="F36" s="42"/>
      <c r="G36" s="42"/>
      <c r="H36" s="42"/>
    </row>
    <row r="37" spans="1:8" ht="12.75">
      <c r="A37" s="42"/>
      <c r="B37" s="42"/>
      <c r="C37" s="42"/>
      <c r="D37" s="42"/>
      <c r="E37" s="42"/>
      <c r="F37" s="42"/>
      <c r="G37" s="42"/>
      <c r="H37" s="42"/>
    </row>
    <row r="38" spans="1:8" ht="12.75">
      <c r="A38" s="42"/>
      <c r="B38" s="42"/>
      <c r="C38" s="42"/>
      <c r="D38" s="42"/>
      <c r="E38" s="42"/>
      <c r="F38" s="42"/>
      <c r="G38" s="42"/>
      <c r="H38" s="42"/>
    </row>
    <row r="39" spans="1:8" ht="12.75">
      <c r="A39" s="72" t="s">
        <v>22</v>
      </c>
      <c r="B39" s="72"/>
      <c r="C39" s="72"/>
      <c r="D39" s="72"/>
      <c r="E39" s="72"/>
      <c r="F39" s="72"/>
      <c r="G39" s="72"/>
      <c r="H39" s="72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42" t="s">
        <v>96</v>
      </c>
      <c r="B41" s="42"/>
      <c r="C41" s="42"/>
      <c r="D41" s="42"/>
      <c r="E41" s="42"/>
      <c r="F41" s="42"/>
      <c r="G41" s="42"/>
      <c r="H41" s="42"/>
    </row>
    <row r="42" spans="1:8" ht="12.75">
      <c r="A42" s="42" t="s">
        <v>97</v>
      </c>
      <c r="B42" s="42"/>
      <c r="C42" s="42"/>
      <c r="D42" s="42"/>
      <c r="E42" s="42"/>
      <c r="F42" s="42"/>
      <c r="G42" s="42"/>
      <c r="H42" s="42"/>
    </row>
    <row r="43" spans="1:8" ht="12.75">
      <c r="A43" s="42" t="s">
        <v>98</v>
      </c>
      <c r="B43" s="42"/>
      <c r="C43" s="42"/>
      <c r="D43" s="42"/>
      <c r="E43" s="42"/>
      <c r="F43" s="42"/>
      <c r="G43" s="42"/>
      <c r="H43" s="42"/>
    </row>
    <row r="44" spans="1:8" ht="12.75">
      <c r="A44" s="42" t="s">
        <v>99</v>
      </c>
      <c r="B44" s="42"/>
      <c r="C44" s="42"/>
      <c r="D44" s="42"/>
      <c r="E44" s="42"/>
      <c r="F44" s="42"/>
      <c r="G44" s="42"/>
      <c r="H44" s="42"/>
    </row>
    <row r="45" spans="1:8" ht="12.75">
      <c r="A45" s="42"/>
      <c r="B45" s="42"/>
      <c r="C45" s="42"/>
      <c r="D45" s="42"/>
      <c r="E45" s="42"/>
      <c r="F45" s="42"/>
      <c r="G45" s="42"/>
      <c r="H45" s="42"/>
    </row>
    <row r="46" spans="1:8" ht="12.75">
      <c r="A46" s="42"/>
      <c r="B46" s="42"/>
      <c r="C46" s="42"/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12.75">
      <c r="A49" s="42"/>
      <c r="B49" s="42"/>
      <c r="C49" s="42"/>
      <c r="D49" s="42"/>
      <c r="E49" s="42"/>
      <c r="F49" s="42"/>
      <c r="G49" s="42"/>
      <c r="H49" s="42"/>
    </row>
    <row r="50" spans="1:8" ht="12.75">
      <c r="A50" s="42"/>
      <c r="B50" s="42"/>
      <c r="C50" s="42"/>
      <c r="D50" s="42"/>
      <c r="E50" s="42"/>
      <c r="F50" s="42"/>
      <c r="G50" s="42"/>
      <c r="H50" s="42"/>
    </row>
    <row r="52" spans="1:8" ht="14.25">
      <c r="A52" s="5" t="s">
        <v>23</v>
      </c>
      <c r="B52" s="5"/>
      <c r="C52" s="5"/>
      <c r="D52" s="5"/>
      <c r="E52" s="5"/>
      <c r="F52" s="5"/>
      <c r="G52" s="5"/>
      <c r="H52" s="5"/>
    </row>
    <row r="54" spans="1:8" ht="16.5">
      <c r="A54" s="70" t="s">
        <v>24</v>
      </c>
      <c r="B54" s="70"/>
      <c r="C54" s="70"/>
      <c r="D54" s="70"/>
      <c r="E54" s="70"/>
      <c r="F54" s="70"/>
      <c r="G54" s="70"/>
      <c r="H54" s="70"/>
    </row>
    <row r="56" spans="1:9" ht="12.75">
      <c r="A56" s="71" t="s">
        <v>25</v>
      </c>
      <c r="B56" s="71"/>
      <c r="C56" s="71"/>
      <c r="D56" s="71"/>
      <c r="E56" s="71"/>
      <c r="F56" s="71"/>
      <c r="G56" s="71"/>
      <c r="H56" s="71"/>
      <c r="I56" s="71"/>
    </row>
    <row r="58" spans="1:9" ht="12.75">
      <c r="A58" s="69" t="s">
        <v>26</v>
      </c>
      <c r="B58" s="69"/>
      <c r="C58" s="69"/>
      <c r="D58" s="69" t="s">
        <v>27</v>
      </c>
      <c r="E58" s="69"/>
      <c r="F58" s="47" t="s">
        <v>28</v>
      </c>
      <c r="G58" s="47"/>
      <c r="H58" s="47"/>
      <c r="I58" s="47"/>
    </row>
    <row r="59" spans="1:9" ht="12.75">
      <c r="A59" s="69"/>
      <c r="B59" s="69"/>
      <c r="C59" s="69"/>
      <c r="D59" s="69"/>
      <c r="E59" s="69"/>
      <c r="F59" s="47" t="s">
        <v>29</v>
      </c>
      <c r="G59" s="47"/>
      <c r="H59" s="47" t="s">
        <v>30</v>
      </c>
      <c r="I59" s="47"/>
    </row>
    <row r="60" spans="1:9" ht="12.75" customHeight="1">
      <c r="A60" s="67" t="s">
        <v>31</v>
      </c>
      <c r="B60" s="68"/>
      <c r="C60" s="68"/>
      <c r="D60" s="68"/>
      <c r="E60" s="68"/>
      <c r="F60" s="68"/>
      <c r="G60" s="68"/>
      <c r="H60" s="68"/>
      <c r="I60" s="68"/>
    </row>
    <row r="61" spans="1:9" ht="12.75">
      <c r="A61" s="67"/>
      <c r="B61" s="68"/>
      <c r="C61" s="68"/>
      <c r="D61" s="68"/>
      <c r="E61" s="68"/>
      <c r="F61" s="68"/>
      <c r="G61" s="68"/>
      <c r="H61" s="68"/>
      <c r="I61" s="68"/>
    </row>
    <row r="62" spans="1:9" ht="12.75">
      <c r="A62" s="65" t="s">
        <v>33</v>
      </c>
      <c r="B62" s="65"/>
      <c r="C62" s="65"/>
      <c r="D62" s="69">
        <v>74</v>
      </c>
      <c r="E62" s="69"/>
      <c r="F62" s="69">
        <v>74</v>
      </c>
      <c r="G62" s="69"/>
      <c r="H62" s="47"/>
      <c r="I62" s="47"/>
    </row>
    <row r="63" spans="1:9" ht="12.75">
      <c r="A63" s="65"/>
      <c r="B63" s="65"/>
      <c r="C63" s="65"/>
      <c r="D63" s="69"/>
      <c r="E63" s="69"/>
      <c r="F63" s="69"/>
      <c r="G63" s="69"/>
      <c r="H63" s="47"/>
      <c r="I63" s="47"/>
    </row>
    <row r="64" spans="1:9" ht="27.75" customHeight="1">
      <c r="A64" s="65" t="s">
        <v>55</v>
      </c>
      <c r="B64" s="65"/>
      <c r="C64" s="65"/>
      <c r="D64" s="47">
        <v>26</v>
      </c>
      <c r="E64" s="47"/>
      <c r="F64" s="47">
        <v>26</v>
      </c>
      <c r="G64" s="47"/>
      <c r="H64" s="47"/>
      <c r="I64" s="47"/>
    </row>
    <row r="65" spans="1:9" ht="2.25" customHeight="1">
      <c r="A65" s="65"/>
      <c r="B65" s="65"/>
      <c r="C65" s="65"/>
      <c r="D65" s="47"/>
      <c r="E65" s="47"/>
      <c r="F65" s="47"/>
      <c r="G65" s="47"/>
      <c r="H65" s="47"/>
      <c r="I65" s="47"/>
    </row>
    <row r="66" spans="1:9" ht="12.75" customHeight="1">
      <c r="A66" s="67" t="s">
        <v>32</v>
      </c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7"/>
      <c r="B67" s="68"/>
      <c r="C67" s="68"/>
      <c r="D67" s="68"/>
      <c r="E67" s="68"/>
      <c r="F67" s="68"/>
      <c r="G67" s="68"/>
      <c r="H67" s="68"/>
      <c r="I67" s="68"/>
    </row>
    <row r="68" spans="1:9" ht="12.75">
      <c r="A68" s="65" t="s">
        <v>34</v>
      </c>
      <c r="B68" s="65"/>
      <c r="C68" s="65"/>
      <c r="D68" s="44">
        <v>3</v>
      </c>
      <c r="E68" s="44"/>
      <c r="F68" s="44">
        <v>3</v>
      </c>
      <c r="G68" s="44"/>
      <c r="H68" s="44">
        <v>100</v>
      </c>
      <c r="I68" s="44"/>
    </row>
    <row r="69" spans="1:9" ht="27" customHeight="1">
      <c r="A69" s="65"/>
      <c r="B69" s="65"/>
      <c r="C69" s="65"/>
      <c r="D69" s="44"/>
      <c r="E69" s="44"/>
      <c r="F69" s="44"/>
      <c r="G69" s="44"/>
      <c r="H69" s="44"/>
      <c r="I69" s="44"/>
    </row>
    <row r="70" spans="1:9" ht="12.75">
      <c r="A70" s="65" t="s">
        <v>35</v>
      </c>
      <c r="B70" s="65"/>
      <c r="C70" s="65"/>
      <c r="D70" s="44">
        <v>13</v>
      </c>
      <c r="E70" s="44"/>
      <c r="F70" s="44">
        <v>13</v>
      </c>
      <c r="G70" s="44"/>
      <c r="H70" s="44">
        <v>100</v>
      </c>
      <c r="I70" s="44"/>
    </row>
    <row r="71" spans="1:9" ht="12.75">
      <c r="A71" s="65"/>
      <c r="B71" s="65"/>
      <c r="C71" s="65"/>
      <c r="D71" s="44"/>
      <c r="E71" s="44"/>
      <c r="F71" s="44"/>
      <c r="G71" s="44"/>
      <c r="H71" s="44"/>
      <c r="I71" s="44"/>
    </row>
    <row r="72" spans="1:9" ht="12.75">
      <c r="A72" s="65" t="s">
        <v>21</v>
      </c>
      <c r="B72" s="65"/>
      <c r="C72" s="65"/>
      <c r="D72" s="44">
        <v>3</v>
      </c>
      <c r="E72" s="44"/>
      <c r="F72" s="44">
        <v>3</v>
      </c>
      <c r="G72" s="44"/>
      <c r="H72" s="44">
        <v>100</v>
      </c>
      <c r="I72" s="44"/>
    </row>
    <row r="73" spans="1:9" ht="5.25" customHeight="1">
      <c r="A73" s="65"/>
      <c r="B73" s="65"/>
      <c r="C73" s="65"/>
      <c r="D73" s="44"/>
      <c r="E73" s="44"/>
      <c r="F73" s="44"/>
      <c r="G73" s="44"/>
      <c r="H73" s="44"/>
      <c r="I73" s="44"/>
    </row>
    <row r="74" spans="1:9" ht="12.75">
      <c r="A74" s="65" t="s">
        <v>36</v>
      </c>
      <c r="B74" s="65"/>
      <c r="C74" s="65"/>
      <c r="D74" s="44">
        <v>17</v>
      </c>
      <c r="E74" s="44"/>
      <c r="F74" s="44">
        <v>17</v>
      </c>
      <c r="G74" s="44"/>
      <c r="H74" s="44">
        <v>100</v>
      </c>
      <c r="I74" s="44"/>
    </row>
    <row r="75" spans="1:9" ht="24.75" customHeight="1">
      <c r="A75" s="65"/>
      <c r="B75" s="65"/>
      <c r="C75" s="65"/>
      <c r="D75" s="44"/>
      <c r="E75" s="44"/>
      <c r="F75" s="44"/>
      <c r="G75" s="44"/>
      <c r="H75" s="44"/>
      <c r="I75" s="44"/>
    </row>
    <row r="76" spans="1:9" ht="12.75">
      <c r="A76" s="65" t="s">
        <v>21</v>
      </c>
      <c r="B76" s="65"/>
      <c r="C76" s="65"/>
      <c r="D76" s="44">
        <v>6</v>
      </c>
      <c r="E76" s="44"/>
      <c r="F76" s="44">
        <v>6</v>
      </c>
      <c r="G76" s="44"/>
      <c r="H76" s="44">
        <v>100</v>
      </c>
      <c r="I76" s="44"/>
    </row>
    <row r="77" spans="1:9" ht="4.5" customHeight="1">
      <c r="A77" s="65"/>
      <c r="B77" s="65"/>
      <c r="C77" s="65"/>
      <c r="D77" s="44"/>
      <c r="E77" s="44"/>
      <c r="F77" s="44"/>
      <c r="G77" s="44"/>
      <c r="H77" s="44"/>
      <c r="I77" s="44"/>
    </row>
    <row r="78" spans="1:9" ht="12.75" customHeight="1">
      <c r="A78" s="67" t="s">
        <v>37</v>
      </c>
      <c r="B78" s="68"/>
      <c r="C78" s="68"/>
      <c r="D78" s="68"/>
      <c r="E78" s="68"/>
      <c r="F78" s="68"/>
      <c r="G78" s="68"/>
      <c r="H78" s="68"/>
      <c r="I78" s="68"/>
    </row>
    <row r="79" spans="1:9" ht="12.75">
      <c r="A79" s="67"/>
      <c r="B79" s="68"/>
      <c r="C79" s="68"/>
      <c r="D79" s="68"/>
      <c r="E79" s="68"/>
      <c r="F79" s="68"/>
      <c r="G79" s="68"/>
      <c r="H79" s="68"/>
      <c r="I79" s="68"/>
    </row>
    <row r="80" spans="1:9" ht="12.75">
      <c r="A80" s="65" t="s">
        <v>38</v>
      </c>
      <c r="B80" s="65"/>
      <c r="C80" s="65"/>
      <c r="D80" s="69" t="s">
        <v>39</v>
      </c>
      <c r="E80" s="69"/>
      <c r="F80" s="69" t="s">
        <v>40</v>
      </c>
      <c r="G80" s="69"/>
      <c r="H80" s="69" t="s">
        <v>41</v>
      </c>
      <c r="I80" s="69"/>
    </row>
    <row r="81" spans="1:9" ht="12.75">
      <c r="A81" s="65"/>
      <c r="B81" s="65"/>
      <c r="C81" s="65"/>
      <c r="D81" s="69"/>
      <c r="E81" s="69"/>
      <c r="F81" s="69"/>
      <c r="G81" s="69"/>
      <c r="H81" s="69"/>
      <c r="I81" s="69"/>
    </row>
    <row r="82" spans="1:9" ht="12.75">
      <c r="A82" s="65" t="s">
        <v>44</v>
      </c>
      <c r="B82" s="65"/>
      <c r="C82" s="65"/>
      <c r="D82" s="44">
        <v>8013.99</v>
      </c>
      <c r="E82" s="44"/>
      <c r="F82" s="44">
        <v>8449.85</v>
      </c>
      <c r="G82" s="44"/>
      <c r="H82" s="47"/>
      <c r="I82" s="47"/>
    </row>
    <row r="83" spans="1:9" ht="12.75">
      <c r="A83" s="65"/>
      <c r="B83" s="65"/>
      <c r="C83" s="65"/>
      <c r="D83" s="44"/>
      <c r="E83" s="44"/>
      <c r="F83" s="44"/>
      <c r="G83" s="44"/>
      <c r="H83" s="47"/>
      <c r="I83" s="47"/>
    </row>
    <row r="84" spans="1:9" ht="12.75">
      <c r="A84" s="65" t="s">
        <v>56</v>
      </c>
      <c r="B84" s="65"/>
      <c r="C84" s="65"/>
      <c r="D84" s="44">
        <v>1021.1</v>
      </c>
      <c r="E84" s="44"/>
      <c r="F84" s="44">
        <v>849.6</v>
      </c>
      <c r="G84" s="44"/>
      <c r="H84" s="47"/>
      <c r="I84" s="47"/>
    </row>
    <row r="85" spans="1:9" ht="27.75" customHeight="1">
      <c r="A85" s="65"/>
      <c r="B85" s="65"/>
      <c r="C85" s="65"/>
      <c r="D85" s="44"/>
      <c r="E85" s="44"/>
      <c r="F85" s="44"/>
      <c r="G85" s="44"/>
      <c r="H85" s="47"/>
      <c r="I85" s="47"/>
    </row>
    <row r="86" spans="1:9" ht="12.75">
      <c r="A86" s="65" t="s">
        <v>45</v>
      </c>
      <c r="B86" s="65"/>
      <c r="C86" s="65"/>
      <c r="D86" s="44">
        <v>94.5</v>
      </c>
      <c r="E86" s="44"/>
      <c r="F86" s="44">
        <v>102.7</v>
      </c>
      <c r="G86" s="44"/>
      <c r="H86" s="47"/>
      <c r="I86" s="47"/>
    </row>
    <row r="87" spans="1:9" ht="26.25" customHeight="1">
      <c r="A87" s="65"/>
      <c r="B87" s="65"/>
      <c r="C87" s="65"/>
      <c r="D87" s="44"/>
      <c r="E87" s="44"/>
      <c r="F87" s="44"/>
      <c r="G87" s="44"/>
      <c r="H87" s="47"/>
      <c r="I87" s="47"/>
    </row>
    <row r="88" spans="1:9" ht="12.75">
      <c r="A88" s="65" t="s">
        <v>45</v>
      </c>
      <c r="B88" s="65"/>
      <c r="C88" s="65"/>
      <c r="D88" s="44">
        <v>39.3</v>
      </c>
      <c r="E88" s="44"/>
      <c r="F88" s="44">
        <v>32.6</v>
      </c>
      <c r="G88" s="44"/>
      <c r="H88" s="47"/>
      <c r="I88" s="47"/>
    </row>
    <row r="89" spans="1:9" ht="25.5" customHeight="1">
      <c r="A89" s="65"/>
      <c r="B89" s="65"/>
      <c r="C89" s="65"/>
      <c r="D89" s="44"/>
      <c r="E89" s="44"/>
      <c r="F89" s="44"/>
      <c r="G89" s="44"/>
      <c r="H89" s="47"/>
      <c r="I89" s="47"/>
    </row>
    <row r="90" spans="1:9" ht="12.75">
      <c r="A90" s="61" t="s">
        <v>42</v>
      </c>
      <c r="B90" s="62"/>
      <c r="C90" s="62"/>
      <c r="D90" s="62"/>
      <c r="E90" s="62"/>
      <c r="F90" s="62"/>
      <c r="G90" s="62"/>
      <c r="H90" s="62"/>
      <c r="I90" s="62"/>
    </row>
    <row r="91" spans="1:9" ht="12.75">
      <c r="A91" s="63"/>
      <c r="B91" s="64"/>
      <c r="C91" s="64"/>
      <c r="D91" s="64"/>
      <c r="E91" s="64"/>
      <c r="F91" s="64"/>
      <c r="G91" s="64"/>
      <c r="H91" s="64"/>
      <c r="I91" s="64"/>
    </row>
    <row r="92" spans="1:9" ht="12.75">
      <c r="A92" s="65" t="s">
        <v>43</v>
      </c>
      <c r="B92" s="65"/>
      <c r="C92" s="65"/>
      <c r="D92" s="44" t="s">
        <v>102</v>
      </c>
      <c r="E92" s="44"/>
      <c r="F92" s="44" t="s">
        <v>102</v>
      </c>
      <c r="G92" s="44"/>
      <c r="H92" s="59"/>
      <c r="I92" s="60"/>
    </row>
    <row r="93" spans="1:9" ht="12.75">
      <c r="A93" s="65"/>
      <c r="B93" s="65"/>
      <c r="C93" s="65"/>
      <c r="D93" s="44"/>
      <c r="E93" s="44"/>
      <c r="F93" s="44"/>
      <c r="G93" s="44"/>
      <c r="H93" s="59"/>
      <c r="I93" s="60"/>
    </row>
    <row r="94" spans="1:9" ht="12.75">
      <c r="A94" s="53" t="s">
        <v>100</v>
      </c>
      <c r="B94" s="54"/>
      <c r="C94" s="55"/>
      <c r="D94" s="44" t="s">
        <v>101</v>
      </c>
      <c r="E94" s="44"/>
      <c r="F94" s="44" t="s">
        <v>101</v>
      </c>
      <c r="G94" s="44"/>
      <c r="H94" s="59"/>
      <c r="I94" s="60"/>
    </row>
    <row r="95" spans="1:9" ht="12.75">
      <c r="A95" s="56"/>
      <c r="B95" s="57"/>
      <c r="C95" s="58"/>
      <c r="D95" s="44"/>
      <c r="E95" s="44"/>
      <c r="F95" s="44"/>
      <c r="G95" s="44"/>
      <c r="H95" s="59"/>
      <c r="I95" s="60"/>
    </row>
    <row r="102" spans="1:8" ht="15.75">
      <c r="A102" s="45" t="s">
        <v>80</v>
      </c>
      <c r="B102" s="45"/>
      <c r="C102" s="45"/>
      <c r="D102" s="45"/>
      <c r="E102" s="45"/>
      <c r="F102" s="45"/>
      <c r="G102" s="45"/>
      <c r="H102" s="45"/>
    </row>
    <row r="104" spans="1:4" ht="14.25">
      <c r="A104" s="5" t="s">
        <v>81</v>
      </c>
      <c r="B104" s="5"/>
      <c r="C104" s="5"/>
      <c r="D104" s="5"/>
    </row>
    <row r="105" spans="1:10" ht="24" customHeight="1">
      <c r="A105" s="15" t="s">
        <v>82</v>
      </c>
      <c r="B105" s="44" t="s">
        <v>84</v>
      </c>
      <c r="C105" s="44"/>
      <c r="D105" s="52" t="s">
        <v>85</v>
      </c>
      <c r="E105" s="52"/>
      <c r="F105" s="52"/>
      <c r="G105" s="52"/>
      <c r="H105" s="52" t="s">
        <v>86</v>
      </c>
      <c r="I105" s="52"/>
      <c r="J105" s="52"/>
    </row>
    <row r="106" spans="1:10" ht="12.75">
      <c r="A106" s="6">
        <v>1</v>
      </c>
      <c r="B106" s="41" t="s">
        <v>83</v>
      </c>
      <c r="C106" s="41"/>
      <c r="D106" s="47" t="s">
        <v>87</v>
      </c>
      <c r="E106" s="47"/>
      <c r="F106" s="47"/>
      <c r="G106" s="47"/>
      <c r="H106" s="47" t="s">
        <v>92</v>
      </c>
      <c r="I106" s="47"/>
      <c r="J106" s="47"/>
    </row>
    <row r="107" spans="1:10" ht="12.75">
      <c r="A107" s="6">
        <v>2</v>
      </c>
      <c r="B107" s="41" t="s">
        <v>83</v>
      </c>
      <c r="C107" s="41"/>
      <c r="D107" s="47" t="s">
        <v>88</v>
      </c>
      <c r="E107" s="47"/>
      <c r="F107" s="47"/>
      <c r="G107" s="47"/>
      <c r="H107" s="47" t="s">
        <v>90</v>
      </c>
      <c r="I107" s="47"/>
      <c r="J107" s="47"/>
    </row>
    <row r="108" spans="1:10" ht="12.75">
      <c r="A108" s="6">
        <v>3</v>
      </c>
      <c r="B108" s="41" t="s">
        <v>83</v>
      </c>
      <c r="C108" s="41"/>
      <c r="D108" s="47" t="s">
        <v>89</v>
      </c>
      <c r="E108" s="47"/>
      <c r="F108" s="47"/>
      <c r="G108" s="47"/>
      <c r="H108" s="47" t="s">
        <v>91</v>
      </c>
      <c r="I108" s="47"/>
      <c r="J108" s="47"/>
    </row>
    <row r="109" spans="2:10" ht="12.75">
      <c r="B109" s="42"/>
      <c r="C109" s="42"/>
      <c r="D109" s="48"/>
      <c r="E109" s="48"/>
      <c r="F109" s="48"/>
      <c r="G109" s="48"/>
      <c r="H109" s="48"/>
      <c r="I109" s="48"/>
      <c r="J109" s="3"/>
    </row>
    <row r="110" spans="1:8" ht="14.25">
      <c r="A110" s="5" t="s">
        <v>93</v>
      </c>
      <c r="B110" s="17"/>
      <c r="C110" s="17"/>
      <c r="D110" s="5"/>
      <c r="E110" s="5"/>
      <c r="F110" s="5"/>
      <c r="G110" s="5"/>
      <c r="H110" s="18"/>
    </row>
    <row r="111" spans="2:3" ht="12.75">
      <c r="B111" s="14" t="s">
        <v>94</v>
      </c>
      <c r="C111" s="14"/>
    </row>
    <row r="112" spans="2:5" ht="12.75">
      <c r="B112" s="42" t="s">
        <v>95</v>
      </c>
      <c r="C112" s="42"/>
      <c r="D112" s="42"/>
      <c r="E112" s="42"/>
    </row>
    <row r="114" spans="1:8" ht="15.75">
      <c r="A114" s="45" t="s">
        <v>103</v>
      </c>
      <c r="B114" s="45"/>
      <c r="C114" s="45"/>
      <c r="D114" s="45"/>
      <c r="E114" s="45"/>
      <c r="F114" s="45"/>
      <c r="G114" s="45"/>
      <c r="H114" s="45"/>
    </row>
    <row r="116" spans="1:7" ht="14.25">
      <c r="A116" s="5" t="s">
        <v>104</v>
      </c>
      <c r="B116" s="5" t="s">
        <v>105</v>
      </c>
      <c r="C116" s="5"/>
      <c r="D116" s="5"/>
      <c r="E116" s="5"/>
      <c r="F116" s="5"/>
      <c r="G116" s="5"/>
    </row>
    <row r="117" spans="1:10" ht="51" customHeight="1">
      <c r="A117" s="44" t="s">
        <v>106</v>
      </c>
      <c r="B117" s="44"/>
      <c r="C117" s="44"/>
      <c r="D117" s="44"/>
      <c r="E117" s="44" t="s">
        <v>107</v>
      </c>
      <c r="F117" s="44"/>
      <c r="G117" s="44" t="s">
        <v>108</v>
      </c>
      <c r="H117" s="44"/>
      <c r="I117" s="51" t="s">
        <v>109</v>
      </c>
      <c r="J117" s="51"/>
    </row>
    <row r="118" spans="1:10" ht="12.75">
      <c r="A118" s="41" t="s">
        <v>110</v>
      </c>
      <c r="B118" s="41"/>
      <c r="C118" s="41"/>
      <c r="D118" s="41"/>
      <c r="E118" s="47">
        <v>20564.6</v>
      </c>
      <c r="F118" s="47"/>
      <c r="G118" s="47"/>
      <c r="H118" s="47"/>
      <c r="I118" s="47"/>
      <c r="J118" s="47"/>
    </row>
    <row r="119" spans="1:10" ht="12.75">
      <c r="A119" s="41" t="s">
        <v>111</v>
      </c>
      <c r="B119" s="41"/>
      <c r="C119" s="41"/>
      <c r="D119" s="41"/>
      <c r="E119" s="47">
        <v>185.7</v>
      </c>
      <c r="F119" s="47"/>
      <c r="G119" s="47"/>
      <c r="H119" s="47"/>
      <c r="I119" s="47"/>
      <c r="J119" s="47"/>
    </row>
    <row r="120" spans="1:10" ht="12.75">
      <c r="A120" s="41" t="s">
        <v>112</v>
      </c>
      <c r="B120" s="41"/>
      <c r="C120" s="41"/>
      <c r="D120" s="41"/>
      <c r="E120" s="47">
        <v>854</v>
      </c>
      <c r="F120" s="47"/>
      <c r="G120" s="47"/>
      <c r="H120" s="47"/>
      <c r="I120" s="47">
        <v>100</v>
      </c>
      <c r="J120" s="47"/>
    </row>
    <row r="121" spans="1:10" ht="12.75">
      <c r="A121" s="41" t="s">
        <v>113</v>
      </c>
      <c r="B121" s="41"/>
      <c r="C121" s="41"/>
      <c r="D121" s="41"/>
      <c r="E121" s="47">
        <v>222</v>
      </c>
      <c r="F121" s="47"/>
      <c r="G121" s="47"/>
      <c r="H121" s="47"/>
      <c r="I121" s="47">
        <v>50</v>
      </c>
      <c r="J121" s="47"/>
    </row>
    <row r="122" spans="1:10" ht="27.75" customHeight="1">
      <c r="A122" s="50" t="s">
        <v>114</v>
      </c>
      <c r="B122" s="50"/>
      <c r="C122" s="50"/>
      <c r="D122" s="50"/>
      <c r="E122" s="47">
        <v>179.1</v>
      </c>
      <c r="F122" s="47"/>
      <c r="G122" s="47"/>
      <c r="H122" s="47"/>
      <c r="I122" s="47">
        <v>200</v>
      </c>
      <c r="J122" s="47"/>
    </row>
    <row r="123" spans="1:10" ht="12.75">
      <c r="A123" s="49" t="s">
        <v>115</v>
      </c>
      <c r="B123" s="49"/>
      <c r="C123" s="49"/>
      <c r="D123" s="49"/>
      <c r="E123" s="47">
        <f>SUM(E118:E122)</f>
        <v>22005.399999999998</v>
      </c>
      <c r="F123" s="47"/>
      <c r="G123" s="47"/>
      <c r="H123" s="47"/>
      <c r="I123" s="47">
        <f>SUM(I120:I122)</f>
        <v>350</v>
      </c>
      <c r="J123" s="47"/>
    </row>
    <row r="124" spans="1:8" ht="12.75">
      <c r="A124" s="42"/>
      <c r="B124" s="42"/>
      <c r="C124" s="42"/>
      <c r="D124" s="42"/>
      <c r="E124" s="48"/>
      <c r="F124" s="48"/>
      <c r="G124" s="48"/>
      <c r="H124" s="48"/>
    </row>
    <row r="125" spans="1:7" ht="14.25">
      <c r="A125" s="5" t="s">
        <v>116</v>
      </c>
      <c r="B125" s="5" t="s">
        <v>117</v>
      </c>
      <c r="C125" s="5"/>
      <c r="D125" s="5"/>
      <c r="E125" s="5"/>
      <c r="F125" s="5"/>
      <c r="G125" s="5"/>
    </row>
    <row r="126" ht="12.75">
      <c r="A126" t="s">
        <v>118</v>
      </c>
    </row>
    <row r="127" ht="12.75">
      <c r="A127" t="s">
        <v>119</v>
      </c>
    </row>
    <row r="129" spans="1:10" ht="15.75">
      <c r="A129" s="45" t="s">
        <v>120</v>
      </c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9:10" ht="12.75">
      <c r="I130" s="19" t="s">
        <v>39</v>
      </c>
      <c r="J130" s="19"/>
    </row>
    <row r="131" spans="1:10" ht="12.75">
      <c r="A131" s="47" t="s">
        <v>59</v>
      </c>
      <c r="B131" s="47"/>
      <c r="C131" s="47"/>
      <c r="D131" s="47"/>
      <c r="E131" s="47"/>
      <c r="F131" s="47"/>
      <c r="G131" s="47"/>
      <c r="H131" s="47"/>
      <c r="I131" s="6" t="s">
        <v>121</v>
      </c>
      <c r="J131" s="22"/>
    </row>
    <row r="132" spans="1:10" ht="12.75">
      <c r="A132" s="46" t="s">
        <v>122</v>
      </c>
      <c r="B132" s="46"/>
      <c r="C132" s="46"/>
      <c r="D132" s="46"/>
      <c r="E132" s="46"/>
      <c r="F132" s="46"/>
      <c r="G132" s="46"/>
      <c r="H132" s="46"/>
      <c r="I132" s="23">
        <v>22005.4</v>
      </c>
      <c r="J132" s="22"/>
    </row>
    <row r="133" spans="1:10" ht="12.75">
      <c r="A133" s="41" t="s">
        <v>124</v>
      </c>
      <c r="B133" s="41"/>
      <c r="C133" s="41"/>
      <c r="D133" s="41"/>
      <c r="E133" s="41"/>
      <c r="F133" s="41"/>
      <c r="G133" s="41"/>
      <c r="H133" s="41"/>
      <c r="I133" s="23">
        <v>20750.3</v>
      </c>
      <c r="J133" s="22"/>
    </row>
    <row r="134" spans="1:10" ht="12.75">
      <c r="A134" s="41" t="s">
        <v>123</v>
      </c>
      <c r="B134" s="41"/>
      <c r="C134" s="41"/>
      <c r="D134" s="41"/>
      <c r="E134" s="41"/>
      <c r="F134" s="41"/>
      <c r="G134" s="41"/>
      <c r="H134" s="41"/>
      <c r="I134" s="23">
        <v>2913.7</v>
      </c>
      <c r="J134" s="22"/>
    </row>
    <row r="135" spans="1:10" ht="12.75">
      <c r="A135" s="41" t="s">
        <v>125</v>
      </c>
      <c r="B135" s="41"/>
      <c r="C135" s="41"/>
      <c r="D135" s="41"/>
      <c r="E135" s="41"/>
      <c r="F135" s="41"/>
      <c r="G135" s="41"/>
      <c r="H135" s="41"/>
      <c r="I135" s="23">
        <v>440.6</v>
      </c>
      <c r="J135" s="22"/>
    </row>
    <row r="136" spans="1:10" ht="12.75">
      <c r="A136" s="41" t="s">
        <v>123</v>
      </c>
      <c r="B136" s="41"/>
      <c r="C136" s="41"/>
      <c r="D136" s="41"/>
      <c r="E136" s="41"/>
      <c r="F136" s="41"/>
      <c r="G136" s="41"/>
      <c r="H136" s="41"/>
      <c r="I136" s="23">
        <v>202.7</v>
      </c>
      <c r="J136" s="22"/>
    </row>
    <row r="137" spans="1:10" ht="12.75">
      <c r="A137" s="46" t="s">
        <v>126</v>
      </c>
      <c r="B137" s="46"/>
      <c r="C137" s="46"/>
      <c r="D137" s="46"/>
      <c r="E137" s="46"/>
      <c r="F137" s="46"/>
      <c r="G137" s="46"/>
      <c r="H137" s="46"/>
      <c r="I137" s="23">
        <v>81</v>
      </c>
      <c r="J137" s="22"/>
    </row>
    <row r="138" spans="1:10" ht="12.75">
      <c r="A138" s="41" t="s">
        <v>127</v>
      </c>
      <c r="B138" s="41"/>
      <c r="C138" s="41"/>
      <c r="D138" s="41"/>
      <c r="E138" s="41"/>
      <c r="F138" s="41"/>
      <c r="G138" s="41"/>
      <c r="H138" s="41"/>
      <c r="I138" s="23">
        <v>81</v>
      </c>
      <c r="J138" s="22"/>
    </row>
    <row r="139" spans="1:10" ht="12.75">
      <c r="A139" s="41" t="s">
        <v>128</v>
      </c>
      <c r="B139" s="41"/>
      <c r="C139" s="41"/>
      <c r="D139" s="41"/>
      <c r="E139" s="41"/>
      <c r="F139" s="41"/>
      <c r="G139" s="41"/>
      <c r="H139" s="41"/>
      <c r="I139" s="23">
        <v>44.6</v>
      </c>
      <c r="J139" s="22"/>
    </row>
    <row r="140" spans="1:10" ht="12.75">
      <c r="A140" s="41" t="s">
        <v>129</v>
      </c>
      <c r="B140" s="41"/>
      <c r="C140" s="41"/>
      <c r="D140" s="41"/>
      <c r="E140" s="41"/>
      <c r="F140" s="41"/>
      <c r="G140" s="41"/>
      <c r="H140" s="41"/>
      <c r="I140" s="23">
        <v>4.8</v>
      </c>
      <c r="J140" s="2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3"/>
      <c r="J141" s="3"/>
    </row>
    <row r="142" spans="1:10" ht="15.75">
      <c r="A142" s="45" t="s">
        <v>130</v>
      </c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3" t="s">
        <v>39</v>
      </c>
      <c r="J143" s="43"/>
    </row>
    <row r="144" spans="1:10" ht="26.25" customHeight="1">
      <c r="A144" s="44" t="s">
        <v>131</v>
      </c>
      <c r="B144" s="44"/>
      <c r="C144" s="44"/>
      <c r="D144" s="44"/>
      <c r="E144" s="44"/>
      <c r="F144" s="44"/>
      <c r="G144" s="44"/>
      <c r="H144" s="44"/>
      <c r="I144" s="15" t="s">
        <v>132</v>
      </c>
      <c r="J144" s="16" t="s">
        <v>133</v>
      </c>
    </row>
    <row r="145" spans="1:10" ht="15.75" customHeight="1">
      <c r="A145" s="41" t="s">
        <v>134</v>
      </c>
      <c r="B145" s="41"/>
      <c r="C145" s="41"/>
      <c r="D145" s="41"/>
      <c r="E145" s="41"/>
      <c r="F145" s="41"/>
      <c r="G145" s="41"/>
      <c r="H145" s="41"/>
      <c r="I145" s="6">
        <v>0</v>
      </c>
      <c r="J145" s="6">
        <v>0</v>
      </c>
    </row>
    <row r="146" spans="1:10" ht="18" customHeight="1">
      <c r="A146" s="41" t="s">
        <v>135</v>
      </c>
      <c r="B146" s="41"/>
      <c r="C146" s="41"/>
      <c r="D146" s="41"/>
      <c r="E146" s="41"/>
      <c r="F146" s="41"/>
      <c r="G146" s="41"/>
      <c r="H146" s="41"/>
      <c r="I146" s="6">
        <v>8447.95</v>
      </c>
      <c r="J146" s="6">
        <f>I146</f>
        <v>8447.95</v>
      </c>
    </row>
    <row r="147" spans="1:10" ht="21.75" customHeight="1">
      <c r="A147" s="41" t="s">
        <v>136</v>
      </c>
      <c r="B147" s="41"/>
      <c r="C147" s="41"/>
      <c r="D147" s="41"/>
      <c r="E147" s="41"/>
      <c r="F147" s="41"/>
      <c r="G147" s="41"/>
      <c r="H147" s="41"/>
      <c r="I147" s="6">
        <f>I146</f>
        <v>8447.95</v>
      </c>
      <c r="J147" s="6">
        <f>I147</f>
        <v>8447.95</v>
      </c>
    </row>
  </sheetData>
  <sheetProtection/>
  <mergeCells count="167">
    <mergeCell ref="H88:I89"/>
    <mergeCell ref="H92:I93"/>
    <mergeCell ref="H94:I95"/>
    <mergeCell ref="A90:I91"/>
    <mergeCell ref="A92:C93"/>
    <mergeCell ref="A94:C95"/>
    <mergeCell ref="F92:G93"/>
    <mergeCell ref="F94:G95"/>
    <mergeCell ref="A88:C89"/>
    <mergeCell ref="H76:I77"/>
    <mergeCell ref="A66:I67"/>
    <mergeCell ref="A72:C73"/>
    <mergeCell ref="A74:C75"/>
    <mergeCell ref="D68:E69"/>
    <mergeCell ref="D70:E71"/>
    <mergeCell ref="D72:E73"/>
    <mergeCell ref="D74:E75"/>
    <mergeCell ref="A142:J142"/>
    <mergeCell ref="I143:J143"/>
    <mergeCell ref="A141:H141"/>
    <mergeCell ref="A143:H143"/>
    <mergeCell ref="A144:H144"/>
    <mergeCell ref="A133:H133"/>
    <mergeCell ref="A134:H134"/>
    <mergeCell ref="A135:H135"/>
    <mergeCell ref="A136:H136"/>
    <mergeCell ref="A132:H132"/>
    <mergeCell ref="A124:D124"/>
    <mergeCell ref="A129:J129"/>
    <mergeCell ref="A147:H147"/>
    <mergeCell ref="A137:H137"/>
    <mergeCell ref="A138:H138"/>
    <mergeCell ref="A139:H139"/>
    <mergeCell ref="A140:H140"/>
    <mergeCell ref="A145:H145"/>
    <mergeCell ref="A146:H146"/>
    <mergeCell ref="I117:J117"/>
    <mergeCell ref="I118:J118"/>
    <mergeCell ref="I119:J119"/>
    <mergeCell ref="I120:J120"/>
    <mergeCell ref="G124:H124"/>
    <mergeCell ref="A131:H131"/>
    <mergeCell ref="I121:J121"/>
    <mergeCell ref="I122:J122"/>
    <mergeCell ref="I123:J123"/>
    <mergeCell ref="G120:H120"/>
    <mergeCell ref="G121:H121"/>
    <mergeCell ref="G122:H122"/>
    <mergeCell ref="G123:H123"/>
    <mergeCell ref="E123:F123"/>
    <mergeCell ref="E124:F124"/>
    <mergeCell ref="A120:D120"/>
    <mergeCell ref="A121:D121"/>
    <mergeCell ref="A122:D122"/>
    <mergeCell ref="A123:D123"/>
    <mergeCell ref="E120:F120"/>
    <mergeCell ref="E121:F121"/>
    <mergeCell ref="E122:F122"/>
    <mergeCell ref="A114:H114"/>
    <mergeCell ref="A117:D117"/>
    <mergeCell ref="A118:D118"/>
    <mergeCell ref="A119:D119"/>
    <mergeCell ref="G117:H117"/>
    <mergeCell ref="G118:H118"/>
    <mergeCell ref="G119:H119"/>
    <mergeCell ref="E117:F117"/>
    <mergeCell ref="E118:F118"/>
    <mergeCell ref="E119:F119"/>
    <mergeCell ref="A43:H43"/>
    <mergeCell ref="A44:H44"/>
    <mergeCell ref="A45:H45"/>
    <mergeCell ref="A50:H50"/>
    <mergeCell ref="A46:H46"/>
    <mergeCell ref="A47:H47"/>
    <mergeCell ref="A48:H48"/>
    <mergeCell ref="A49:H49"/>
    <mergeCell ref="A36:H36"/>
    <mergeCell ref="A37:H37"/>
    <mergeCell ref="A38:H38"/>
    <mergeCell ref="A39:H39"/>
    <mergeCell ref="A41:H41"/>
    <mergeCell ref="A42:H42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3:H3"/>
    <mergeCell ref="A8:H8"/>
    <mergeCell ref="A14:H14"/>
    <mergeCell ref="A18:H18"/>
    <mergeCell ref="A20:H20"/>
    <mergeCell ref="A23:H23"/>
    <mergeCell ref="H80:I81"/>
    <mergeCell ref="H82:I83"/>
    <mergeCell ref="A58:C59"/>
    <mergeCell ref="D58:E59"/>
    <mergeCell ref="F59:G59"/>
    <mergeCell ref="A60:I61"/>
    <mergeCell ref="F58:I58"/>
    <mergeCell ref="H59:I59"/>
    <mergeCell ref="H72:I73"/>
    <mergeCell ref="H74:I75"/>
    <mergeCell ref="D62:E63"/>
    <mergeCell ref="D64:E65"/>
    <mergeCell ref="A62:C63"/>
    <mergeCell ref="A64:C65"/>
    <mergeCell ref="A84:C85"/>
    <mergeCell ref="A86:C87"/>
    <mergeCell ref="A76:C77"/>
    <mergeCell ref="A80:C81"/>
    <mergeCell ref="A82:C83"/>
    <mergeCell ref="A78:I79"/>
    <mergeCell ref="D94:E95"/>
    <mergeCell ref="D88:E89"/>
    <mergeCell ref="F88:G89"/>
    <mergeCell ref="H84:I85"/>
    <mergeCell ref="H86:I87"/>
    <mergeCell ref="A54:H54"/>
    <mergeCell ref="F80:G81"/>
    <mergeCell ref="D82:E83"/>
    <mergeCell ref="F72:G73"/>
    <mergeCell ref="F74:G75"/>
    <mergeCell ref="F62:G63"/>
    <mergeCell ref="F64:G65"/>
    <mergeCell ref="F68:G69"/>
    <mergeCell ref="F70:G71"/>
    <mergeCell ref="F82:G83"/>
    <mergeCell ref="F84:G85"/>
    <mergeCell ref="F76:G77"/>
    <mergeCell ref="A68:C69"/>
    <mergeCell ref="A70:C71"/>
    <mergeCell ref="D86:E87"/>
    <mergeCell ref="D80:E81"/>
    <mergeCell ref="H106:J106"/>
    <mergeCell ref="H68:I69"/>
    <mergeCell ref="H70:I71"/>
    <mergeCell ref="F86:G87"/>
    <mergeCell ref="D84:E85"/>
    <mergeCell ref="D92:E93"/>
    <mergeCell ref="H107:J107"/>
    <mergeCell ref="H108:J108"/>
    <mergeCell ref="H109:I109"/>
    <mergeCell ref="A56:I56"/>
    <mergeCell ref="B105:C105"/>
    <mergeCell ref="B106:C106"/>
    <mergeCell ref="B107:C107"/>
    <mergeCell ref="H62:I63"/>
    <mergeCell ref="H64:I65"/>
    <mergeCell ref="D76:E77"/>
    <mergeCell ref="B112:E112"/>
    <mergeCell ref="A102:H102"/>
    <mergeCell ref="D105:G105"/>
    <mergeCell ref="D106:G106"/>
    <mergeCell ref="D107:G107"/>
    <mergeCell ref="D108:G108"/>
    <mergeCell ref="D109:G109"/>
    <mergeCell ref="H105:J105"/>
    <mergeCell ref="B108:C108"/>
    <mergeCell ref="B109:C10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МА</cp:lastModifiedBy>
  <cp:lastPrinted>2014-02-24T02:53:15Z</cp:lastPrinted>
  <dcterms:created xsi:type="dcterms:W3CDTF">2012-02-15T21:49:24Z</dcterms:created>
  <dcterms:modified xsi:type="dcterms:W3CDTF">2014-02-24T03:02:24Z</dcterms:modified>
  <cp:category/>
  <cp:version/>
  <cp:contentType/>
  <cp:contentStatus/>
</cp:coreProperties>
</file>